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I:\Office of Procurement and Grants\Team - Competitive Services\Request for Proposal\125920 O3 NE Medicaid Enrollment Broker\Solicitation and Attachments\Posting to DAS\"/>
    </mc:Choice>
  </mc:AlternateContent>
  <xr:revisionPtr revIDLastSave="0" documentId="8_{71AA99F6-B267-4AFF-9C48-AE38CFBB396A}" xr6:coauthVersionLast="47" xr6:coauthVersionMax="47" xr10:uidLastSave="{00000000-0000-0000-0000-000000000000}"/>
  <bookViews>
    <workbookView xWindow="-120" yWindow="-120" windowWidth="29040" windowHeight="15720" xr2:uid="{00000000-000D-0000-FFFF-FFFF00000000}"/>
  </bookViews>
  <sheets>
    <sheet name="Operations" sheetId="7" r:id="rId1"/>
    <sheet name="Implementation" sheetId="3" r:id="rId2"/>
    <sheet name="Pricing Summary" sheetId="2" r:id="rId3"/>
  </sheets>
  <externalReferences>
    <externalReference r:id="rId4"/>
  </externalReferences>
  <definedNames>
    <definedName name="_xlnm.Print_Area" localSheetId="1">Implementation!$A$1:$E$44</definedName>
    <definedName name="_xlnm.Print_Area" localSheetId="0">Operations!$A$1:$H$75</definedName>
    <definedName name="_xlnm.Print_Titles" localSheetId="1">Implementation!$1:$9</definedName>
    <definedName name="_xlnm.Print_Titles" localSheetId="0">Operations!$1:$14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 l="1"/>
  <c r="G24" i="2"/>
  <c r="H18" i="7"/>
  <c r="H19" i="7"/>
  <c r="H21" i="7"/>
  <c r="H22" i="7"/>
  <c r="H17" i="7"/>
  <c r="J11" i="2"/>
  <c r="I16" i="2"/>
  <c r="I15" i="2"/>
  <c r="I12" i="2"/>
  <c r="I14" i="2" s="1"/>
  <c r="B1" i="3"/>
  <c r="D24" i="2"/>
  <c r="E24" i="2" l="1"/>
  <c r="C24" i="2"/>
  <c r="G16" i="2"/>
  <c r="F16" i="2"/>
  <c r="B15" i="7"/>
  <c r="B20" i="7" s="1"/>
  <c r="H35" i="7"/>
  <c r="H32" i="7"/>
  <c r="H31" i="7"/>
  <c r="G25" i="7" l="1"/>
  <c r="G24" i="7"/>
  <c r="H20" i="7"/>
  <c r="B28" i="7"/>
  <c r="B33" i="7"/>
  <c r="F37" i="7" s="1"/>
  <c r="F20" i="2" s="1"/>
  <c r="F22" i="2" s="1"/>
  <c r="F24" i="7"/>
  <c r="G12" i="2" s="1"/>
  <c r="J24" i="2"/>
  <c r="E24" i="7"/>
  <c r="F12" i="2" s="1"/>
  <c r="E25" i="7"/>
  <c r="F15" i="2" s="1"/>
  <c r="B1" i="7"/>
  <c r="A1" i="7"/>
  <c r="A1" i="2"/>
  <c r="C39" i="3"/>
  <c r="C11" i="2" s="1"/>
  <c r="A1" i="3"/>
  <c r="G37" i="7" l="1"/>
  <c r="G20" i="2" s="1"/>
  <c r="G22" i="2" s="1"/>
  <c r="E37" i="7"/>
  <c r="E20" i="2" s="1"/>
  <c r="E22" i="2" s="1"/>
  <c r="C37" i="7"/>
  <c r="C20" i="2" s="1"/>
  <c r="C22" i="2" s="1"/>
  <c r="J22" i="2" s="1"/>
  <c r="D38" i="7"/>
  <c r="D23" i="2" s="1"/>
  <c r="D37" i="7"/>
  <c r="D20" i="2" s="1"/>
  <c r="D22" i="2" s="1"/>
  <c r="H33" i="7"/>
  <c r="C38" i="7"/>
  <c r="C23" i="2" s="1"/>
  <c r="H34" i="7"/>
  <c r="E38" i="7"/>
  <c r="E23" i="2" s="1"/>
  <c r="C71" i="7"/>
  <c r="G14" i="2"/>
  <c r="C14" i="2"/>
  <c r="C15" i="2" s="1"/>
  <c r="C16" i="2" s="1"/>
  <c r="J20" i="2" l="1"/>
  <c r="E16" i="2"/>
  <c r="J16" i="2" s="1"/>
  <c r="D25" i="7"/>
  <c r="D24" i="7"/>
  <c r="H16" i="2"/>
  <c r="C24" i="7"/>
  <c r="C25" i="7"/>
  <c r="E15" i="2" s="1"/>
  <c r="J15" i="2" s="1"/>
  <c r="F38" i="7"/>
  <c r="F23" i="2" s="1"/>
  <c r="F25" i="7"/>
  <c r="G15" i="2" s="1"/>
  <c r="F14" i="2"/>
  <c r="E12" i="2" l="1"/>
  <c r="J12" i="2" s="1"/>
  <c r="H24" i="7"/>
  <c r="H12" i="2" s="1"/>
  <c r="H14" i="2" s="1"/>
  <c r="H25" i="7"/>
  <c r="H15" i="2" s="1"/>
  <c r="G38" i="7"/>
  <c r="H30" i="7"/>
  <c r="H38" i="7" s="1"/>
  <c r="H37" i="7"/>
  <c r="J23" i="2" l="1"/>
  <c r="G23" i="2"/>
  <c r="E14" i="2"/>
  <c r="J1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tc={EE324A8B-68DC-4A53-841C-177E973B6C31}</author>
    <author>tc={99DAB023-DC0D-4E7B-A7E3-15D63014BF7F}</author>
  </authors>
  <commentList>
    <comment ref="B20" authorId="0" shapeId="0" xr:uid="{EE324A8B-68DC-4A53-841C-177E973B6C31}">
      <text>
        <t>[Threaded comment]
Your version of Excel allows you to read this threaded comment; however, any edits to it will get removed if the file is opened in a newer version of Excel. Learn more: https://go.microsoft.com/fwlink/?linkid=870924
Comment:
    Is this an extra cell? Seems like the member volume increases by 100,000 but this cell is between 199,999 and 299,999. Not sure what value would go here.</t>
      </text>
    </comment>
    <comment ref="B33" authorId="1" shapeId="0" xr:uid="{99DAB023-DC0D-4E7B-A7E3-15D63014BF7F}">
      <text>
        <t>[Threaded comment]
Your version of Excel allows you to read this threaded comment; however, any edits to it will get removed if the file is opened in a newer version of Excel. Learn more: https://go.microsoft.com/fwlink/?linkid=870924
Comment:
    Is this an extra cell? Seems like the member volume increases by 100,000 but this cell is between 199,999 and 299,999. Not sure what value would go here.</t>
      </text>
    </comment>
  </commentList>
</comments>
</file>

<file path=xl/sharedStrings.xml><?xml version="1.0" encoding="utf-8"?>
<sst xmlns="http://schemas.openxmlformats.org/spreadsheetml/2006/main" count="138" uniqueCount="69">
  <si>
    <t>Expense Type</t>
  </si>
  <si>
    <t>Direct Labor</t>
  </si>
  <si>
    <t>Salaries</t>
  </si>
  <si>
    <t>Benefits</t>
  </si>
  <si>
    <t>Equipment</t>
  </si>
  <si>
    <r>
      <t xml:space="preserve">Expand Schedule as Needed </t>
    </r>
    <r>
      <rPr>
        <sz val="11"/>
        <color theme="1"/>
        <rFont val="Calibri"/>
        <family val="2"/>
        <scheme val="minor"/>
      </rPr>
      <t>(keep formulas consistent)</t>
    </r>
  </si>
  <si>
    <t>Price</t>
  </si>
  <si>
    <t>Pricing</t>
  </si>
  <si>
    <t>Category</t>
  </si>
  <si>
    <t>Implementation</t>
  </si>
  <si>
    <t>Operations</t>
  </si>
  <si>
    <t>Year One</t>
  </si>
  <si>
    <t>Year Two</t>
  </si>
  <si>
    <t>Year Three</t>
  </si>
  <si>
    <t>Description</t>
  </si>
  <si>
    <t>Consultants</t>
  </si>
  <si>
    <t>Facility</t>
  </si>
  <si>
    <t>Hardware</t>
  </si>
  <si>
    <t>Enrollment Broker Implementation</t>
  </si>
  <si>
    <t>Planned Member Volume</t>
  </si>
  <si>
    <t>Price Per Member Per Month</t>
  </si>
  <si>
    <t>Base Price</t>
  </si>
  <si>
    <t>Additional Price Per Member Per Month</t>
  </si>
  <si>
    <t>Expense Build-Up - Base Price</t>
  </si>
  <si>
    <t>Price Summary</t>
  </si>
  <si>
    <t>Monthly Expense Total</t>
  </si>
  <si>
    <t>Member Volume Up To</t>
  </si>
  <si>
    <t>Total Planned Member Volume</t>
  </si>
  <si>
    <t>Total 399,999 Member Volume</t>
  </si>
  <si>
    <t>Total 399,999 Members</t>
  </si>
  <si>
    <t>Additional Expense Types Not Related to Direct Labor</t>
  </si>
  <si>
    <t>Subcontractors</t>
  </si>
  <si>
    <t>Network support</t>
  </si>
  <si>
    <t>Software (including license fees)</t>
  </si>
  <si>
    <t>Telecommunications lines</t>
  </si>
  <si>
    <t>Office supplies</t>
  </si>
  <si>
    <t>Postage/deliveries</t>
  </si>
  <si>
    <t>Printing</t>
  </si>
  <si>
    <t>Administrative support</t>
  </si>
  <si>
    <t>Indirect rate cost</t>
  </si>
  <si>
    <t>Administrative fee</t>
  </si>
  <si>
    <t>Total of All Expenses</t>
  </si>
  <si>
    <t>Additional Expenses Types Not Related to Direct Labor</t>
  </si>
  <si>
    <t>The expense types shown are only examples.  If more expense types are needed, add rows and link formulas if necessary.  Total of All Expenses should equal the sum of all rows.</t>
  </si>
  <si>
    <t>Pricing is based on the Total Price, which sums the total price for the price of self-selection and auto-assignment per member.</t>
  </si>
  <si>
    <t>Expense Build-Up is to provide the detail used by the bidder to achieve its price.  The expense types shown are examples only.  If more expense types are needed, add rows and link formulas if necessary.  Total of All Expenses should equal the sum of all rows.</t>
  </si>
  <si>
    <t>Option Year One</t>
  </si>
  <si>
    <t>Option Year Two</t>
  </si>
  <si>
    <t>Option Year Three</t>
  </si>
  <si>
    <t>Option Year Four</t>
  </si>
  <si>
    <t>Option Year Five</t>
  </si>
  <si>
    <t>Total Price All Option Years</t>
  </si>
  <si>
    <t>Base Contract Period</t>
  </si>
  <si>
    <t>Total Planned Members</t>
  </si>
  <si>
    <t>Base Contract</t>
  </si>
  <si>
    <t>Option Years</t>
  </si>
  <si>
    <t>Yearly Pricing</t>
  </si>
  <si>
    <t>Option Year Total</t>
  </si>
  <si>
    <t>Total 1 Member</t>
  </si>
  <si>
    <t>Implemen- tation</t>
  </si>
  <si>
    <t>Total Base Contract Price</t>
  </si>
  <si>
    <t>Nebraska Medicaid Enrollment Broker</t>
  </si>
  <si>
    <t>of RFP #</t>
  </si>
  <si>
    <t>Cost Sheet</t>
  </si>
  <si>
    <t>Year Four</t>
  </si>
  <si>
    <t>Year 5</t>
  </si>
  <si>
    <t>Year Five</t>
  </si>
  <si>
    <t>Bidder Name:_________________________________________________
Important Instructions: Bidders must complete all fields highlighted in yellow. Do not alter the existing format or content within this Cost Sheet. Prices quoted shall be net, including transportation and delivery charges fully prepaid by the bidder, F.O.B. destination named in the Solicitation. No additional charges will be allowed for packing, packages, or partial delivery costs. Important: In case of a mathematical error in extension of price, unit price shall govern.
The prices indicated in Part I and II below shall reflect all applicable fees necessary to perform the project requirements and deliverables as outlined in section (VI) of the Request for Proposal (RFP) document and any related attachments and/or documents. 
Instructions For Bidders:
Only Part I - Initial Contract Period. Only individual location extended prices will be used for evaluating the proposal. If a bidder does not intend to submit a bid for any of the listed locations, they must submit “NO BID” on those locations from all applicable pricing tables in this Price Sheet. Bidders should provide pricing only for the locations where they are willing to deliver services.
During the contracted years, the vendor shall accommodate requests from the State for any necessary optional cleaning services necessary to comply with any State statutory or regulatory requirements.   Any optional renewal service will be billed at the appropriate rates specified in the Price Sheet under Part IV – Optional Services.
(Note: All the invoices shall be paid on monthly basis)</t>
  </si>
  <si>
    <t>of RFP # 125920 O3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</si>
</sst>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0" x14ac:knownFonts="1">
    <font>
      <sz val="11"/>
      <color theme="1"/>
      <name val="Calibri"/>
      <family val="2"/>
      <scheme val="minor"/>
    </font>
    <font>
      <b/>
      <u/>
      <sz val="12"/>
      <name val="Arial"/>
      <family val="2"/>
    </font>
    <font>
      <sz val="12"/>
      <name val="Arial"/>
      <family val="2"/>
    </font>
    <font>
      <b/>
      <sz val="12"/>
      <name val="Arial"/>
      <family val="2"/>
    </font>
    <font>
      <b/>
      <sz val="14"/>
      <name val="Arial"/>
      <family val="2"/>
    </font>
    <font>
      <b/>
      <sz val="10"/>
      <name val="Arial"/>
      <family val="2"/>
    </font>
    <font>
      <b/>
      <u/>
      <sz val="10"/>
      <name val="Arial"/>
      <family val="2"/>
    </font>
    <font>
      <b/>
      <sz val="11"/>
      <color theme="1"/>
      <name val="Calibri"/>
      <family val="2"/>
      <scheme val="minor"/>
    </font>
    <font>
      <b/>
      <u/>
      <sz val="12"/>
      <color theme="1"/>
      <name val="Arial"/>
      <family val="2"/>
    </font>
    <font>
      <b/>
      <sz val="10"/>
      <color theme="1"/>
      <name val="Times New Roman"/>
      <family val="1"/>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solid">
        <fgColor indexed="5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7"/>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double">
        <color auto="1"/>
      </left>
      <right style="double">
        <color auto="1"/>
      </right>
      <top style="double">
        <color auto="1"/>
      </top>
      <bottom style="double">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top style="double">
        <color auto="1"/>
      </top>
      <bottom/>
      <diagonal/>
    </border>
    <border>
      <left style="thin">
        <color auto="1"/>
      </left>
      <right/>
      <top/>
      <bottom/>
      <diagonal/>
    </border>
    <border>
      <left style="thin">
        <color auto="1"/>
      </left>
      <right/>
      <top style="thin">
        <color auto="1"/>
      </top>
      <bottom style="double">
        <color auto="1"/>
      </bottom>
      <diagonal/>
    </border>
  </borders>
  <cellStyleXfs count="1">
    <xf numFmtId="0" fontId="0" fillId="0" borderId="0"/>
  </cellStyleXfs>
  <cellXfs count="79">
    <xf numFmtId="0" fontId="0" fillId="0" borderId="0" xfId="0"/>
    <xf numFmtId="0" fontId="1" fillId="2" borderId="0" xfId="0" applyFont="1" applyFill="1"/>
    <xf numFmtId="0" fontId="0" fillId="2" borderId="0" xfId="0" applyFill="1"/>
    <xf numFmtId="0" fontId="4" fillId="2" borderId="0" xfId="0" applyFont="1" applyFill="1" applyAlignment="1">
      <alignment horizontal="centerContinuous"/>
    </xf>
    <xf numFmtId="0" fontId="2" fillId="2" borderId="0" xfId="0" applyFont="1" applyFill="1" applyAlignment="1">
      <alignment horizontal="centerContinuous"/>
    </xf>
    <xf numFmtId="0" fontId="5" fillId="4" borderId="1" xfId="0" applyFont="1" applyFill="1" applyBorder="1" applyAlignment="1">
      <alignment horizontal="left" indent="1"/>
    </xf>
    <xf numFmtId="0" fontId="5" fillId="4" borderId="3" xfId="0" applyFont="1" applyFill="1" applyBorder="1" applyAlignment="1">
      <alignment horizontal="center" wrapText="1"/>
    </xf>
    <xf numFmtId="0" fontId="6" fillId="2" borderId="0" xfId="0" applyFont="1" applyFill="1"/>
    <xf numFmtId="0" fontId="5" fillId="3" borderId="1" xfId="0" applyFont="1" applyFill="1" applyBorder="1" applyAlignment="1">
      <alignment horizontal="center" vertical="center" wrapText="1"/>
    </xf>
    <xf numFmtId="0" fontId="3" fillId="2" borderId="0" xfId="0" applyFont="1" applyFill="1" applyAlignment="1">
      <alignment horizontal="center"/>
    </xf>
    <xf numFmtId="0" fontId="7" fillId="6" borderId="7" xfId="0" applyFont="1" applyFill="1" applyBorder="1"/>
    <xf numFmtId="0" fontId="5" fillId="6" borderId="1" xfId="0" applyFont="1" applyFill="1" applyBorder="1" applyAlignment="1">
      <alignment horizontal="left" indent="1"/>
    </xf>
    <xf numFmtId="44" fontId="0" fillId="7" borderId="4" xfId="0" applyNumberFormat="1" applyFill="1" applyBorder="1"/>
    <xf numFmtId="0" fontId="0" fillId="7" borderId="1" xfId="0" applyFill="1" applyBorder="1" applyAlignment="1">
      <alignment horizontal="left" indent="2"/>
    </xf>
    <xf numFmtId="0" fontId="0" fillId="6" borderId="1" xfId="0" applyFill="1" applyBorder="1" applyAlignment="1">
      <alignment horizontal="left" indent="2"/>
    </xf>
    <xf numFmtId="0" fontId="0" fillId="6" borderId="5" xfId="0" applyFill="1" applyBorder="1" applyAlignment="1">
      <alignment horizontal="left" indent="2"/>
    </xf>
    <xf numFmtId="0" fontId="5" fillId="4" borderId="2" xfId="0" applyFont="1" applyFill="1" applyBorder="1" applyAlignment="1">
      <alignment horizontal="left" indent="1"/>
    </xf>
    <xf numFmtId="0" fontId="5" fillId="4" borderId="1" xfId="0" applyFont="1" applyFill="1" applyBorder="1" applyAlignment="1">
      <alignment horizontal="left" wrapText="1" indent="1"/>
    </xf>
    <xf numFmtId="3" fontId="5" fillId="4" borderId="2" xfId="0" applyNumberFormat="1" applyFont="1" applyFill="1" applyBorder="1" applyAlignment="1">
      <alignment horizontal="center"/>
    </xf>
    <xf numFmtId="0" fontId="5" fillId="4" borderId="4" xfId="0" applyFont="1" applyFill="1" applyBorder="1" applyAlignment="1">
      <alignment horizontal="center" wrapText="1"/>
    </xf>
    <xf numFmtId="164" fontId="5" fillId="7" borderId="4" xfId="0" applyNumberFormat="1" applyFont="1" applyFill="1" applyBorder="1" applyAlignment="1">
      <alignment horizontal="center"/>
    </xf>
    <xf numFmtId="164" fontId="0" fillId="6" borderId="9" xfId="0" applyNumberFormat="1" applyFill="1" applyBorder="1"/>
    <xf numFmtId="164" fontId="0" fillId="6" borderId="4" xfId="0" applyNumberFormat="1" applyFill="1" applyBorder="1"/>
    <xf numFmtId="164" fontId="5" fillId="6" borderId="11" xfId="0" applyNumberFormat="1" applyFont="1" applyFill="1" applyBorder="1" applyAlignment="1">
      <alignment horizontal="left" indent="1"/>
    </xf>
    <xf numFmtId="0" fontId="5" fillId="5" borderId="8" xfId="0" applyFont="1" applyFill="1" applyBorder="1" applyAlignment="1">
      <alignment horizontal="left"/>
    </xf>
    <xf numFmtId="0" fontId="5" fillId="5" borderId="11" xfId="0" applyFont="1" applyFill="1" applyBorder="1" applyAlignment="1">
      <alignment horizontal="left"/>
    </xf>
    <xf numFmtId="164" fontId="5" fillId="5" borderId="8" xfId="0" applyNumberFormat="1" applyFont="1" applyFill="1" applyBorder="1" applyAlignment="1">
      <alignment horizontal="center"/>
    </xf>
    <xf numFmtId="164" fontId="5" fillId="5" borderId="4" xfId="0" applyNumberFormat="1" applyFont="1" applyFill="1" applyBorder="1" applyAlignment="1">
      <alignment horizontal="center"/>
    </xf>
    <xf numFmtId="164" fontId="5" fillId="5" borderId="13" xfId="0" applyNumberFormat="1" applyFont="1" applyFill="1" applyBorder="1" applyAlignment="1">
      <alignment horizontal="center"/>
    </xf>
    <xf numFmtId="164" fontId="5" fillId="5" borderId="14" xfId="0" applyNumberFormat="1" applyFont="1" applyFill="1" applyBorder="1" applyAlignment="1">
      <alignment horizontal="center"/>
    </xf>
    <xf numFmtId="0" fontId="5" fillId="4" borderId="1" xfId="0" applyFont="1" applyFill="1" applyBorder="1" applyAlignment="1">
      <alignment horizontal="center"/>
    </xf>
    <xf numFmtId="3" fontId="5" fillId="4" borderId="1" xfId="0" applyNumberFormat="1" applyFont="1" applyFill="1" applyBorder="1" applyAlignment="1">
      <alignment horizontal="center"/>
    </xf>
    <xf numFmtId="0" fontId="5" fillId="4" borderId="6" xfId="0" applyFont="1" applyFill="1" applyBorder="1" applyAlignment="1">
      <alignment horizontal="left" indent="1"/>
    </xf>
    <xf numFmtId="3" fontId="5" fillId="4" borderId="6" xfId="0" applyNumberFormat="1" applyFont="1" applyFill="1" applyBorder="1" applyAlignment="1">
      <alignment horizontal="center"/>
    </xf>
    <xf numFmtId="164" fontId="5" fillId="4" borderId="6" xfId="0" applyNumberFormat="1" applyFont="1" applyFill="1" applyBorder="1" applyAlignment="1">
      <alignment horizontal="left" indent="1"/>
    </xf>
    <xf numFmtId="0" fontId="1" fillId="2" borderId="0" xfId="0" applyFont="1" applyFill="1" applyAlignment="1">
      <alignment wrapText="1"/>
    </xf>
    <xf numFmtId="0" fontId="8" fillId="7" borderId="4" xfId="0" applyFont="1" applyFill="1" applyBorder="1"/>
    <xf numFmtId="0" fontId="7" fillId="6" borderId="7" xfId="0" applyFont="1" applyFill="1" applyBorder="1" applyAlignment="1">
      <alignment horizontal="center" wrapText="1"/>
    </xf>
    <xf numFmtId="0" fontId="7" fillId="6" borderId="7" xfId="0" applyFont="1" applyFill="1" applyBorder="1" applyAlignment="1">
      <alignment horizontal="center"/>
    </xf>
    <xf numFmtId="0" fontId="0" fillId="7" borderId="4" xfId="0" applyFill="1" applyBorder="1" applyAlignment="1">
      <alignment horizontal="left" wrapText="1" indent="2"/>
    </xf>
    <xf numFmtId="0" fontId="5" fillId="4" borderId="4" xfId="0" applyFont="1" applyFill="1" applyBorder="1" applyAlignment="1">
      <alignment horizontal="left" wrapText="1" indent="1"/>
    </xf>
    <xf numFmtId="0" fontId="0" fillId="7" borderId="1" xfId="0" applyFill="1" applyBorder="1" applyAlignment="1">
      <alignment horizontal="left" wrapText="1" indent="2"/>
    </xf>
    <xf numFmtId="0" fontId="5" fillId="4" borderId="2" xfId="0" applyFont="1" applyFill="1" applyBorder="1" applyAlignment="1">
      <alignment horizontal="left" wrapText="1" indent="1"/>
    </xf>
    <xf numFmtId="0" fontId="0" fillId="7" borderId="5" xfId="0" applyFill="1" applyBorder="1" applyAlignment="1">
      <alignment horizontal="left" wrapText="1" indent="2"/>
    </xf>
    <xf numFmtId="0" fontId="5" fillId="5" borderId="10" xfId="0" applyFont="1" applyFill="1" applyBorder="1" applyAlignment="1">
      <alignment horizontal="left" wrapText="1"/>
    </xf>
    <xf numFmtId="0" fontId="5" fillId="5" borderId="12" xfId="0" applyFont="1" applyFill="1" applyBorder="1" applyAlignment="1">
      <alignment horizontal="left" wrapText="1"/>
    </xf>
    <xf numFmtId="164" fontId="0" fillId="0" borderId="0" xfId="0" applyNumberFormat="1"/>
    <xf numFmtId="164" fontId="0" fillId="2" borderId="0" xfId="0" applyNumberFormat="1" applyFill="1"/>
    <xf numFmtId="0" fontId="5" fillId="8" borderId="2" xfId="0" applyFont="1" applyFill="1" applyBorder="1" applyAlignment="1">
      <alignment horizontal="left"/>
    </xf>
    <xf numFmtId="44" fontId="5" fillId="8" borderId="4" xfId="0" applyNumberFormat="1" applyFont="1" applyFill="1" applyBorder="1"/>
    <xf numFmtId="164" fontId="5" fillId="8" borderId="7" xfId="0" applyNumberFormat="1" applyFont="1" applyFill="1" applyBorder="1" applyAlignment="1">
      <alignment horizontal="center"/>
    </xf>
    <xf numFmtId="164" fontId="5" fillId="8" borderId="2" xfId="0" applyNumberFormat="1" applyFont="1" applyFill="1" applyBorder="1" applyAlignment="1">
      <alignment horizontal="center"/>
    </xf>
    <xf numFmtId="164" fontId="5" fillId="8" borderId="6" xfId="0" applyNumberFormat="1" applyFont="1" applyFill="1" applyBorder="1" applyAlignment="1">
      <alignment horizontal="center"/>
    </xf>
    <xf numFmtId="0" fontId="7" fillId="6" borderId="0" xfId="0" applyFont="1" applyFill="1" applyAlignment="1">
      <alignment horizontal="center"/>
    </xf>
    <xf numFmtId="164" fontId="0" fillId="6" borderId="18" xfId="0" applyNumberFormat="1" applyFill="1" applyBorder="1"/>
    <xf numFmtId="164" fontId="5" fillId="5" borderId="19" xfId="0" applyNumberFormat="1" applyFont="1" applyFill="1" applyBorder="1" applyAlignment="1">
      <alignment horizontal="center"/>
    </xf>
    <xf numFmtId="164" fontId="5" fillId="7" borderId="2" xfId="0" applyNumberFormat="1" applyFont="1" applyFill="1" applyBorder="1" applyAlignment="1">
      <alignment horizontal="center"/>
    </xf>
    <xf numFmtId="0" fontId="9" fillId="0" borderId="0" xfId="0" applyFont="1" applyAlignment="1">
      <alignment vertical="center"/>
    </xf>
    <xf numFmtId="0" fontId="0" fillId="0" borderId="0" xfId="0" applyAlignment="1">
      <alignment wrapText="1"/>
    </xf>
    <xf numFmtId="0" fontId="0" fillId="2" borderId="1" xfId="0" applyFill="1" applyBorder="1" applyAlignment="1">
      <alignment horizontal="left" wrapText="1"/>
    </xf>
    <xf numFmtId="0" fontId="0" fillId="0" borderId="2" xfId="0" applyBorder="1" applyAlignment="1">
      <alignment wrapText="1"/>
    </xf>
    <xf numFmtId="0" fontId="0" fillId="0" borderId="3" xfId="0" applyBorder="1" applyAlignment="1">
      <alignment wrapText="1"/>
    </xf>
    <xf numFmtId="0" fontId="5" fillId="8" borderId="7" xfId="0" applyFont="1" applyFill="1" applyBorder="1" applyAlignment="1">
      <alignment horizontal="right"/>
    </xf>
    <xf numFmtId="0" fontId="0" fillId="8" borderId="7" xfId="0" applyFill="1" applyBorder="1" applyAlignment="1">
      <alignment horizontal="right"/>
    </xf>
    <xf numFmtId="0" fontId="3" fillId="2" borderId="0" xfId="0" applyFont="1" applyFill="1" applyAlignment="1">
      <alignment horizontal="center"/>
    </xf>
    <xf numFmtId="0" fontId="0" fillId="0" borderId="2" xfId="0" applyBorder="1"/>
    <xf numFmtId="0" fontId="0" fillId="0" borderId="3" xfId="0" applyBorder="1"/>
    <xf numFmtId="0" fontId="9" fillId="0" borderId="0" xfId="0" applyFont="1" applyAlignment="1">
      <alignment horizontal="left" vertical="center" wrapText="1"/>
    </xf>
    <xf numFmtId="0" fontId="0" fillId="2" borderId="0" xfId="0" applyFill="1" applyAlignment="1">
      <alignment horizontal="left" wrapText="1"/>
    </xf>
    <xf numFmtId="0" fontId="0" fillId="0" borderId="0" xfId="0"/>
    <xf numFmtId="0" fontId="5" fillId="5" borderId="15" xfId="0" applyFont="1" applyFill="1" applyBorder="1" applyAlignment="1">
      <alignment horizontal="right"/>
    </xf>
    <xf numFmtId="0" fontId="0" fillId="0" borderId="16" xfId="0" applyBorder="1" applyAlignment="1">
      <alignment horizontal="right"/>
    </xf>
    <xf numFmtId="0" fontId="7" fillId="6" borderId="7" xfId="0" applyFont="1" applyFill="1" applyBorder="1" applyAlignment="1">
      <alignment horizontal="center"/>
    </xf>
    <xf numFmtId="164" fontId="5" fillId="6" borderId="17" xfId="0" applyNumberFormat="1" applyFont="1" applyFill="1" applyBorder="1" applyAlignment="1">
      <alignment horizontal="left"/>
    </xf>
    <xf numFmtId="0" fontId="0" fillId="0" borderId="17" xfId="0" applyBorder="1" applyAlignment="1">
      <alignment horizontal="left"/>
    </xf>
    <xf numFmtId="0" fontId="0" fillId="0" borderId="17" xfId="0" applyBorder="1"/>
    <xf numFmtId="0" fontId="7" fillId="6" borderId="7" xfId="0" applyFont="1" applyFill="1" applyBorder="1"/>
    <xf numFmtId="0" fontId="0" fillId="0" borderId="7" xfId="0" applyBorder="1"/>
    <xf numFmtId="0" fontId="3"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Managed%20Care\RFP.New\TX%20EB%20Cost%20Proposal%20Appendix-A-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endix A-1 Transition"/>
      <sheetName val="A-1_1 _EB_THSteps"/>
      <sheetName val="A-1_2_EB_THSteps"/>
      <sheetName val="A-1_3a_Summary Budget"/>
      <sheetName val="A-1_3b_EB_THSteps"/>
      <sheetName val="A-1_4a_EB_Ops"/>
      <sheetName val="A-1_4b_THSteps"/>
      <sheetName val="A-1_5a"/>
      <sheetName val="A-1_5b"/>
      <sheetName val="A-1_6"/>
      <sheetName val="A-1_7"/>
    </sheetNames>
    <sheetDataSet>
      <sheetData sheetId="0" refreshError="1"/>
      <sheetData sheetId="1" refreshError="1">
        <row r="1">
          <cell r="A1" t="str">
            <v xml:space="preserve"> Vendor's Company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persons/person.xml><?xml version="1.0" encoding="utf-8"?>
<personList xmlns="http://schemas.microsoft.com/office/spreadsheetml/2018/threadedcomments" xmlns:x="http://schemas.openxmlformats.org/spreadsheetml/2006/main">
  <person displayName="Perry, Zach" id="{1BD6A1CA-79B9-476F-AD79-0EDB1E383362}" userId="S::Zach.Perry@Nebraska.gov::f82f41e6-d2f9-4211-868a-f06a8be5d6d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0" dT="2026-06-04T14:26:02.37" personId="{1BD6A1CA-79B9-476F-AD79-0EDB1E383362}" id="{EE324A8B-68DC-4A53-841C-177E973B6C31}">
    <text>Is this an extra cell? Seems like the member volume increases by 100,000 but this cell is between 199,999 and 299,999. Not sure what value would go here.</text>
  </threadedComment>
  <threadedComment ref="B33" dT="2026-06-04T14:25:56.73" personId="{1BD6A1CA-79B9-476F-AD79-0EDB1E383362}" id="{99DAB023-DC0D-4E7B-A7E3-15D63014BF7F}">
    <text>Is this an extra cell? Seems like the member volume increases by 100,000 but this cell is between 199,999 and 299,999. Not sure what value would go here.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75"/>
  <sheetViews>
    <sheetView tabSelected="1" zoomScale="85" zoomScaleNormal="85" workbookViewId="0">
      <selection activeCell="D13" sqref="D13"/>
    </sheetView>
  </sheetViews>
  <sheetFormatPr defaultColWidth="9.140625" defaultRowHeight="15" x14ac:dyDescent="0.25"/>
  <cols>
    <col min="1" max="1" width="40.28515625" style="2" customWidth="1"/>
    <col min="2" max="2" width="25.7109375" style="2" customWidth="1"/>
    <col min="3" max="3" width="14.28515625" style="2" bestFit="1" customWidth="1"/>
    <col min="4" max="4" width="15.85546875" style="2" customWidth="1"/>
    <col min="5" max="6" width="16" style="2" customWidth="1"/>
    <col min="7" max="7" width="16.42578125" style="2" customWidth="1"/>
    <col min="8" max="8" width="15.5703125" style="2" customWidth="1"/>
    <col min="9" max="10" width="9.140625" style="2"/>
    <col min="11" max="11" width="14" style="2" customWidth="1"/>
    <col min="12" max="16384" width="9.140625" style="2"/>
  </cols>
  <sheetData>
    <row r="1" spans="1:8" ht="15.75" x14ac:dyDescent="0.25">
      <c r="A1" s="1" t="str">
        <f>'[1]A-1_1 _EB_THSteps'!A1</f>
        <v xml:space="preserve"> Vendor's Company Name:</v>
      </c>
      <c r="B1" s="1">
        <f>'Pricing Summary'!B1</f>
        <v>0</v>
      </c>
      <c r="C1" s="1"/>
    </row>
    <row r="2" spans="1:8" ht="15.75" x14ac:dyDescent="0.25">
      <c r="A2" s="1"/>
      <c r="B2" s="1"/>
      <c r="C2" s="1"/>
    </row>
    <row r="3" spans="1:8" ht="15.75" x14ac:dyDescent="0.25">
      <c r="A3" s="64" t="s">
        <v>61</v>
      </c>
      <c r="B3" s="64"/>
      <c r="C3" s="64"/>
      <c r="D3" s="64"/>
    </row>
    <row r="4" spans="1:8" ht="15.75" x14ac:dyDescent="0.25">
      <c r="A4" s="64" t="s">
        <v>63</v>
      </c>
      <c r="B4" s="64"/>
      <c r="C4" s="64"/>
      <c r="D4" s="64"/>
    </row>
    <row r="5" spans="1:8" ht="15.75" x14ac:dyDescent="0.25">
      <c r="A5" s="64" t="s">
        <v>68</v>
      </c>
      <c r="B5" s="64"/>
      <c r="C5" s="64"/>
      <c r="D5" s="64"/>
    </row>
    <row r="6" spans="1:8" ht="15.75" x14ac:dyDescent="0.25">
      <c r="A6" s="64"/>
      <c r="B6" s="64"/>
      <c r="C6" s="64"/>
      <c r="D6" s="64"/>
    </row>
    <row r="7" spans="1:8" ht="15.75" x14ac:dyDescent="0.25">
      <c r="A7" s="57"/>
      <c r="B7" s="9"/>
      <c r="C7" s="9"/>
      <c r="D7" s="9"/>
    </row>
    <row r="8" spans="1:8" s="58" customFormat="1" ht="17.25" customHeight="1" x14ac:dyDescent="0.25">
      <c r="A8" s="67" t="s">
        <v>67</v>
      </c>
      <c r="B8" s="67"/>
      <c r="C8" s="67"/>
      <c r="D8" s="67"/>
      <c r="E8" s="67"/>
      <c r="F8" s="67"/>
      <c r="G8" s="67"/>
      <c r="H8" s="67"/>
    </row>
    <row r="9" spans="1:8" s="58" customFormat="1" ht="17.25" customHeight="1" x14ac:dyDescent="0.25">
      <c r="A9" s="67"/>
      <c r="B9" s="67"/>
      <c r="C9" s="67"/>
      <c r="D9" s="67"/>
      <c r="E9" s="67"/>
      <c r="F9" s="67"/>
      <c r="G9" s="67"/>
      <c r="H9" s="67"/>
    </row>
    <row r="10" spans="1:8" s="58" customFormat="1" ht="17.25" customHeight="1" x14ac:dyDescent="0.25">
      <c r="A10" s="67"/>
      <c r="B10" s="67"/>
      <c r="C10" s="67"/>
      <c r="D10" s="67"/>
      <c r="E10" s="67"/>
      <c r="F10" s="67"/>
      <c r="G10" s="67"/>
      <c r="H10" s="67"/>
    </row>
    <row r="11" spans="1:8" s="58" customFormat="1" ht="17.25" customHeight="1" x14ac:dyDescent="0.25">
      <c r="A11" s="67"/>
      <c r="B11" s="67"/>
      <c r="C11" s="67"/>
      <c r="D11" s="67"/>
      <c r="E11" s="67"/>
      <c r="F11" s="67"/>
      <c r="G11" s="67"/>
      <c r="H11" s="67"/>
    </row>
    <row r="12" spans="1:8" s="58" customFormat="1" ht="126" customHeight="1" x14ac:dyDescent="0.25">
      <c r="A12" s="67"/>
      <c r="B12" s="67"/>
      <c r="C12" s="67"/>
      <c r="D12" s="67"/>
      <c r="E12" s="67"/>
      <c r="F12" s="67"/>
      <c r="G12" s="67"/>
      <c r="H12" s="67"/>
    </row>
    <row r="13" spans="1:8" s="58" customFormat="1" ht="17.25" customHeight="1" x14ac:dyDescent="0.25"/>
    <row r="14" spans="1:8" ht="15.75" x14ac:dyDescent="0.25">
      <c r="A14" s="9"/>
      <c r="B14" s="9"/>
      <c r="C14" s="9"/>
      <c r="D14" s="9"/>
    </row>
    <row r="15" spans="1:8" ht="25.5" x14ac:dyDescent="0.25">
      <c r="A15" s="8" t="s">
        <v>19</v>
      </c>
      <c r="B15" s="18" t="e">
        <f>#REF!</f>
        <v>#REF!</v>
      </c>
      <c r="C15" s="8" t="s">
        <v>11</v>
      </c>
      <c r="D15" s="8" t="s">
        <v>12</v>
      </c>
      <c r="E15" s="8" t="s">
        <v>13</v>
      </c>
      <c r="F15" s="8" t="s">
        <v>64</v>
      </c>
      <c r="G15" s="8" t="s">
        <v>66</v>
      </c>
      <c r="H15" s="8" t="s">
        <v>60</v>
      </c>
    </row>
    <row r="16" spans="1:8" ht="38.25" x14ac:dyDescent="0.25">
      <c r="A16" s="8" t="s">
        <v>0</v>
      </c>
      <c r="B16" s="8" t="s">
        <v>26</v>
      </c>
      <c r="C16" s="8" t="s">
        <v>20</v>
      </c>
      <c r="D16" s="8" t="s">
        <v>20</v>
      </c>
      <c r="E16" s="8" t="s">
        <v>20</v>
      </c>
      <c r="F16" s="8" t="s">
        <v>20</v>
      </c>
      <c r="G16" s="8" t="s">
        <v>20</v>
      </c>
      <c r="H16" s="8"/>
    </row>
    <row r="17" spans="1:9" x14ac:dyDescent="0.25">
      <c r="A17" s="5" t="s">
        <v>21</v>
      </c>
      <c r="B17" s="30">
        <v>1</v>
      </c>
      <c r="C17" s="20"/>
      <c r="D17" s="20"/>
      <c r="E17" s="20"/>
      <c r="F17" s="20"/>
      <c r="G17" s="56"/>
      <c r="H17" s="51">
        <f>SUM(C17:G17)*B17*12+C17*6+D17*6</f>
        <v>0</v>
      </c>
    </row>
    <row r="18" spans="1:9" x14ac:dyDescent="0.25">
      <c r="A18" s="5" t="s">
        <v>22</v>
      </c>
      <c r="B18" s="31">
        <v>99999</v>
      </c>
      <c r="C18" s="20"/>
      <c r="D18" s="20"/>
      <c r="E18" s="20"/>
      <c r="F18" s="20"/>
      <c r="G18" s="56"/>
      <c r="H18" s="51">
        <f t="shared" ref="H18:H22" si="0">SUM(C18:G18)*B18*12+C18*6+D18*6</f>
        <v>0</v>
      </c>
    </row>
    <row r="19" spans="1:9" x14ac:dyDescent="0.25">
      <c r="A19" s="5" t="s">
        <v>22</v>
      </c>
      <c r="B19" s="33">
        <v>199999</v>
      </c>
      <c r="C19" s="20"/>
      <c r="D19" s="20"/>
      <c r="E19" s="20"/>
      <c r="F19" s="20"/>
      <c r="G19" s="56"/>
      <c r="H19" s="51">
        <f t="shared" si="0"/>
        <v>0</v>
      </c>
    </row>
    <row r="20" spans="1:9" x14ac:dyDescent="0.25">
      <c r="A20" s="5" t="s">
        <v>22</v>
      </c>
      <c r="B20" s="33" t="e">
        <f>B15</f>
        <v>#REF!</v>
      </c>
      <c r="C20" s="20"/>
      <c r="D20" s="20"/>
      <c r="E20" s="20"/>
      <c r="F20" s="20"/>
      <c r="G20" s="56"/>
      <c r="H20" s="51" t="e">
        <f t="shared" si="0"/>
        <v>#REF!</v>
      </c>
    </row>
    <row r="21" spans="1:9" x14ac:dyDescent="0.25">
      <c r="A21" s="32" t="s">
        <v>22</v>
      </c>
      <c r="B21" s="33">
        <v>299999</v>
      </c>
      <c r="C21" s="20"/>
      <c r="D21" s="20"/>
      <c r="E21" s="20"/>
      <c r="F21" s="20"/>
      <c r="G21" s="56"/>
      <c r="H21" s="51">
        <f t="shared" si="0"/>
        <v>0</v>
      </c>
    </row>
    <row r="22" spans="1:9" x14ac:dyDescent="0.25">
      <c r="A22" s="32" t="s">
        <v>22</v>
      </c>
      <c r="B22" s="33">
        <v>399999</v>
      </c>
      <c r="C22" s="20"/>
      <c r="D22" s="20"/>
      <c r="E22" s="20"/>
      <c r="F22" s="20"/>
      <c r="G22" s="56"/>
      <c r="H22" s="51">
        <f t="shared" si="0"/>
        <v>0</v>
      </c>
    </row>
    <row r="23" spans="1:9" ht="15.75" thickBot="1" x14ac:dyDescent="0.3">
      <c r="A23" s="32"/>
      <c r="B23" s="33"/>
      <c r="C23" s="34"/>
      <c r="D23" s="34"/>
      <c r="E23" s="34"/>
      <c r="F23" s="34"/>
      <c r="G23" s="34"/>
      <c r="H23" s="34"/>
    </row>
    <row r="24" spans="1:9" ht="16.5" thickTop="1" thickBot="1" x14ac:dyDescent="0.3">
      <c r="A24" s="62" t="s">
        <v>27</v>
      </c>
      <c r="B24" s="63"/>
      <c r="C24" s="50" t="e">
        <f>(C17*$B17+C18*($B18-$B17)+C19*($B19-$B18)+C20*($B20-$B19))*6</f>
        <v>#REF!</v>
      </c>
      <c r="D24" s="50" t="e">
        <f>(D17*$B17+D18*($B18-$B17)+D19*($B19-$B18)+D20*($B20-$B19))*6</f>
        <v>#REF!</v>
      </c>
      <c r="E24" s="50" t="e">
        <f>(E17*$B17+E18*($B18-$B17)+E19*($B19-$B18)+E20*($B20-$B19))*12</f>
        <v>#REF!</v>
      </c>
      <c r="F24" s="50" t="e">
        <f>(F17*$B17+F18*($B18-$B17)+F19*($B19-$B18)+F20*($B20-$B19))*12</f>
        <v>#REF!</v>
      </c>
      <c r="G24" s="50" t="e">
        <f>(G17*$B17+G18*($B18-$B17)+G19*($B19-$B18)+G20*($B20-$B19))*12</f>
        <v>#REF!</v>
      </c>
      <c r="H24" s="50" t="e">
        <f>SUM(C24:F24)</f>
        <v>#REF!</v>
      </c>
      <c r="I24" s="47"/>
    </row>
    <row r="25" spans="1:9" ht="16.5" thickTop="1" thickBot="1" x14ac:dyDescent="0.3">
      <c r="A25" s="62" t="s">
        <v>28</v>
      </c>
      <c r="B25" s="63"/>
      <c r="C25" s="50" t="e">
        <f>$B17*C17*6+($B18-$B17)*C18*6+($B19-$B18)*C19*6+($B20-$B19)*C20*6+($B21-$B20)*C21*6+($B22-$B21)*C22*6</f>
        <v>#REF!</v>
      </c>
      <c r="D25" s="50" t="e">
        <f>$B17*D17*6+($B18-$B17)*D18*6+($B19-$B18)*D19*6+($B20-$B19)*D20*6+($B21-$B20)*D21*6+($B22-$B21)*D22*6</f>
        <v>#REF!</v>
      </c>
      <c r="E25" s="50" t="e">
        <f t="shared" ref="E25:G25" si="1">$B17*E17*12+($B18-$B17)*E18*12+($B19-$B18)*E19*12+($B20-$B19)*E20*12+($B21-$B20)*E21*12+($B22-$B21)*E22*12</f>
        <v>#REF!</v>
      </c>
      <c r="F25" s="50" t="e">
        <f t="shared" si="1"/>
        <v>#REF!</v>
      </c>
      <c r="G25" s="50" t="e">
        <f t="shared" si="1"/>
        <v>#REF!</v>
      </c>
      <c r="H25" s="50" t="e">
        <f>SUM(C25:F25)</f>
        <v>#REF!</v>
      </c>
      <c r="I25" s="47"/>
    </row>
    <row r="26" spans="1:9" ht="18.75" thickTop="1" x14ac:dyDescent="0.25">
      <c r="A26" s="3"/>
      <c r="B26" s="3"/>
      <c r="C26" s="3"/>
      <c r="D26" s="4"/>
    </row>
    <row r="27" spans="1:9" ht="18" x14ac:dyDescent="0.25">
      <c r="A27" s="3"/>
      <c r="B27" s="3"/>
      <c r="C27" s="3"/>
      <c r="D27" s="4"/>
    </row>
    <row r="28" spans="1:9" ht="25.5" x14ac:dyDescent="0.25">
      <c r="A28" s="8" t="s">
        <v>19</v>
      </c>
      <c r="B28" s="18" t="e">
        <f>B15</f>
        <v>#REF!</v>
      </c>
      <c r="C28" s="8" t="s">
        <v>46</v>
      </c>
      <c r="D28" s="8" t="s">
        <v>47</v>
      </c>
      <c r="E28" s="8" t="s">
        <v>48</v>
      </c>
      <c r="F28" s="8" t="s">
        <v>49</v>
      </c>
      <c r="G28" s="8" t="s">
        <v>50</v>
      </c>
      <c r="H28" s="8" t="s">
        <v>51</v>
      </c>
    </row>
    <row r="29" spans="1:9" ht="38.25" x14ac:dyDescent="0.25">
      <c r="A29" s="8" t="s">
        <v>0</v>
      </c>
      <c r="B29" s="8" t="s">
        <v>26</v>
      </c>
      <c r="C29" s="8" t="s">
        <v>20</v>
      </c>
      <c r="D29" s="8" t="s">
        <v>20</v>
      </c>
      <c r="E29" s="8" t="s">
        <v>20</v>
      </c>
      <c r="F29" s="8" t="s">
        <v>20</v>
      </c>
      <c r="G29" s="8" t="s">
        <v>20</v>
      </c>
      <c r="H29" s="8"/>
    </row>
    <row r="30" spans="1:9" x14ac:dyDescent="0.25">
      <c r="A30" s="5" t="s">
        <v>21</v>
      </c>
      <c r="B30" s="30">
        <v>1</v>
      </c>
      <c r="C30" s="20"/>
      <c r="D30" s="20"/>
      <c r="E30" s="20"/>
      <c r="F30" s="20"/>
      <c r="G30" s="20"/>
      <c r="H30" s="51">
        <f>SUM(C30:G30)*B30*12</f>
        <v>0</v>
      </c>
    </row>
    <row r="31" spans="1:9" x14ac:dyDescent="0.25">
      <c r="A31" s="5" t="s">
        <v>22</v>
      </c>
      <c r="B31" s="31">
        <v>99999</v>
      </c>
      <c r="C31" s="20"/>
      <c r="D31" s="20"/>
      <c r="E31" s="20"/>
      <c r="F31" s="20"/>
      <c r="G31" s="20"/>
      <c r="H31" s="51">
        <f>SUM(C31:G31)*(B31-B30)*12</f>
        <v>0</v>
      </c>
    </row>
    <row r="32" spans="1:9" x14ac:dyDescent="0.25">
      <c r="A32" s="5" t="s">
        <v>22</v>
      </c>
      <c r="B32" s="33">
        <v>199999</v>
      </c>
      <c r="C32" s="20"/>
      <c r="D32" s="20"/>
      <c r="E32" s="20"/>
      <c r="F32" s="20"/>
      <c r="G32" s="20"/>
      <c r="H32" s="51">
        <f>SUM(C32:G32)*(B32-B31)*12</f>
        <v>0</v>
      </c>
    </row>
    <row r="33" spans="1:8" x14ac:dyDescent="0.25">
      <c r="A33" s="5" t="s">
        <v>22</v>
      </c>
      <c r="B33" s="33" t="e">
        <f>B15</f>
        <v>#REF!</v>
      </c>
      <c r="C33" s="20"/>
      <c r="D33" s="20"/>
      <c r="E33" s="20"/>
      <c r="F33" s="20"/>
      <c r="G33" s="20"/>
      <c r="H33" s="51" t="e">
        <f>SUM(C33:G33)*(B33-B32)*12</f>
        <v>#REF!</v>
      </c>
    </row>
    <row r="34" spans="1:8" x14ac:dyDescent="0.25">
      <c r="A34" s="32" t="s">
        <v>22</v>
      </c>
      <c r="B34" s="33">
        <v>299999</v>
      </c>
      <c r="C34" s="20"/>
      <c r="D34" s="20"/>
      <c r="E34" s="20"/>
      <c r="F34" s="20"/>
      <c r="G34" s="20"/>
      <c r="H34" s="51" t="e">
        <f>SUM(C34:G34)*(B34-B33)*12</f>
        <v>#REF!</v>
      </c>
    </row>
    <row r="35" spans="1:8" x14ac:dyDescent="0.25">
      <c r="A35" s="32" t="s">
        <v>22</v>
      </c>
      <c r="B35" s="33">
        <v>399999</v>
      </c>
      <c r="C35" s="20"/>
      <c r="D35" s="20"/>
      <c r="E35" s="20"/>
      <c r="F35" s="20"/>
      <c r="G35" s="20"/>
      <c r="H35" s="52">
        <f>SUM(C35:G35)*(B35-B34)*12</f>
        <v>0</v>
      </c>
    </row>
    <row r="36" spans="1:8" ht="15.75" thickBot="1" x14ac:dyDescent="0.3">
      <c r="A36" s="32"/>
      <c r="B36" s="33"/>
      <c r="C36" s="34"/>
      <c r="D36" s="34"/>
      <c r="E36" s="34"/>
      <c r="F36" s="34"/>
      <c r="G36" s="34"/>
      <c r="H36" s="34"/>
    </row>
    <row r="37" spans="1:8" ht="16.5" thickTop="1" thickBot="1" x14ac:dyDescent="0.3">
      <c r="A37" s="62" t="s">
        <v>27</v>
      </c>
      <c r="B37" s="63"/>
      <c r="C37" s="50" t="e">
        <f>(C30*$B30+C31*($B31-$B30)+C32*($B32-$B31)+C33*($B33-$B32))*12</f>
        <v>#REF!</v>
      </c>
      <c r="D37" s="50" t="e">
        <f>(D30*$B30+D31*($B31-$B30)+D32*($B32-$B31)+D33*($B33-$B32))*12</f>
        <v>#REF!</v>
      </c>
      <c r="E37" s="50" t="e">
        <f>(E30*$B30+E31*($B31-$B30)+E32*($B32-$B31)+E33*($B33-$B32))*12</f>
        <v>#REF!</v>
      </c>
      <c r="F37" s="50" t="e">
        <f>(F30*$B30+F31*($B31-$B30)+F32*($B32-$B31)+F33*($B33-$B32))*12</f>
        <v>#REF!</v>
      </c>
      <c r="G37" s="50" t="e">
        <f>(G30*$B30+G31*($B31-$B30)+G32*($B32-$B31)+G33*($B33-$B32))*12</f>
        <v>#REF!</v>
      </c>
      <c r="H37" s="50" t="e">
        <f>SUM(C37:G37)</f>
        <v>#REF!</v>
      </c>
    </row>
    <row r="38" spans="1:8" ht="16.5" thickTop="1" thickBot="1" x14ac:dyDescent="0.3">
      <c r="A38" s="62" t="s">
        <v>28</v>
      </c>
      <c r="B38" s="63"/>
      <c r="C38" s="50" t="e">
        <f>$B30*C30*12+($B31-$B30)*C31*12+($B32-$B31)*C32*12+($B33-$B32)*C33*12+($B34-$B33)*C34*12+($B35-$B34)*C35*12</f>
        <v>#REF!</v>
      </c>
      <c r="D38" s="50" t="e">
        <f t="shared" ref="D38:G38" si="2">$B30*D30*12+($B31-$B30)*D31*12+($B32-$B31)*D32*12+($B33-$B32)*D33*12+($B34-$B33)*D34*12+($B35-$B34)*D35*12</f>
        <v>#REF!</v>
      </c>
      <c r="E38" s="50" t="e">
        <f t="shared" si="2"/>
        <v>#REF!</v>
      </c>
      <c r="F38" s="50" t="e">
        <f t="shared" si="2"/>
        <v>#REF!</v>
      </c>
      <c r="G38" s="50" t="e">
        <f t="shared" si="2"/>
        <v>#REF!</v>
      </c>
      <c r="H38" s="50" t="e">
        <f>SUM(H30:H35)</f>
        <v>#REF!</v>
      </c>
    </row>
    <row r="39" spans="1:8" ht="18.75" thickTop="1" x14ac:dyDescent="0.25">
      <c r="A39" s="3"/>
      <c r="B39" s="3"/>
      <c r="C39" s="3"/>
      <c r="D39" s="4"/>
    </row>
    <row r="40" spans="1:8" ht="18" x14ac:dyDescent="0.25">
      <c r="A40" s="3"/>
      <c r="B40" s="3"/>
      <c r="C40" s="3"/>
      <c r="D40" s="4"/>
    </row>
    <row r="41" spans="1:8" ht="18" x14ac:dyDescent="0.25">
      <c r="A41" s="8" t="s">
        <v>23</v>
      </c>
      <c r="B41" s="3"/>
      <c r="C41" s="3"/>
      <c r="D41" s="4"/>
    </row>
    <row r="42" spans="1:8" ht="25.5" x14ac:dyDescent="0.25">
      <c r="A42" s="8" t="s">
        <v>0</v>
      </c>
      <c r="B42" s="8" t="s">
        <v>14</v>
      </c>
      <c r="C42" s="8" t="s">
        <v>25</v>
      </c>
    </row>
    <row r="43" spans="1:8" x14ac:dyDescent="0.25">
      <c r="A43" s="5" t="s">
        <v>1</v>
      </c>
      <c r="B43" s="16"/>
      <c r="C43" s="6"/>
    </row>
    <row r="44" spans="1:8" x14ac:dyDescent="0.25">
      <c r="A44" s="11" t="s">
        <v>2</v>
      </c>
      <c r="B44" s="39"/>
      <c r="C44" s="12"/>
    </row>
    <row r="45" spans="1:8" x14ac:dyDescent="0.25">
      <c r="A45" s="11" t="s">
        <v>3</v>
      </c>
      <c r="B45" s="39"/>
      <c r="C45" s="12"/>
    </row>
    <row r="46" spans="1:8" ht="26.25" x14ac:dyDescent="0.25">
      <c r="A46" s="17" t="s">
        <v>42</v>
      </c>
      <c r="B46" s="40"/>
      <c r="C46" s="19"/>
    </row>
    <row r="47" spans="1:8" x14ac:dyDescent="0.25">
      <c r="A47" s="13" t="s">
        <v>15</v>
      </c>
      <c r="B47" s="39"/>
      <c r="C47" s="12"/>
    </row>
    <row r="48" spans="1:8" x14ac:dyDescent="0.25">
      <c r="A48" s="13" t="s">
        <v>31</v>
      </c>
      <c r="B48" s="39"/>
      <c r="C48" s="12"/>
    </row>
    <row r="49" spans="1:3" x14ac:dyDescent="0.25">
      <c r="A49" s="13" t="s">
        <v>17</v>
      </c>
      <c r="B49" s="39"/>
      <c r="C49" s="12"/>
    </row>
    <row r="50" spans="1:3" x14ac:dyDescent="0.25">
      <c r="A50" s="13" t="s">
        <v>32</v>
      </c>
      <c r="B50" s="39"/>
      <c r="C50" s="12"/>
    </row>
    <row r="51" spans="1:3" x14ac:dyDescent="0.25">
      <c r="A51" s="13" t="s">
        <v>33</v>
      </c>
      <c r="B51" s="39"/>
      <c r="C51" s="12"/>
    </row>
    <row r="52" spans="1:3" x14ac:dyDescent="0.25">
      <c r="A52" s="13" t="s">
        <v>34</v>
      </c>
      <c r="B52" s="39"/>
      <c r="C52" s="12"/>
    </row>
    <row r="53" spans="1:3" x14ac:dyDescent="0.25">
      <c r="A53" s="13" t="s">
        <v>16</v>
      </c>
      <c r="B53" s="39"/>
      <c r="C53" s="12"/>
    </row>
    <row r="54" spans="1:3" x14ac:dyDescent="0.25">
      <c r="A54" s="13" t="s">
        <v>4</v>
      </c>
      <c r="B54" s="39"/>
      <c r="C54" s="12"/>
    </row>
    <row r="55" spans="1:3" x14ac:dyDescent="0.25">
      <c r="A55" s="13" t="s">
        <v>35</v>
      </c>
      <c r="B55" s="39"/>
      <c r="C55" s="12"/>
    </row>
    <row r="56" spans="1:3" x14ac:dyDescent="0.25">
      <c r="A56" s="13" t="s">
        <v>36</v>
      </c>
      <c r="B56" s="39"/>
      <c r="C56" s="12"/>
    </row>
    <row r="57" spans="1:3" x14ac:dyDescent="0.25">
      <c r="A57" s="13" t="s">
        <v>37</v>
      </c>
      <c r="B57" s="39"/>
      <c r="C57" s="12"/>
    </row>
    <row r="58" spans="1:3" x14ac:dyDescent="0.25">
      <c r="A58" s="13" t="s">
        <v>38</v>
      </c>
      <c r="B58" s="39"/>
      <c r="C58" s="12"/>
    </row>
    <row r="59" spans="1:3" x14ac:dyDescent="0.25">
      <c r="A59" s="13"/>
      <c r="B59" s="39"/>
      <c r="C59" s="12"/>
    </row>
    <row r="60" spans="1:3" x14ac:dyDescent="0.25">
      <c r="A60" s="13"/>
      <c r="B60" s="39"/>
      <c r="C60" s="12"/>
    </row>
    <row r="61" spans="1:3" x14ac:dyDescent="0.25">
      <c r="A61" s="13"/>
      <c r="B61" s="39"/>
      <c r="C61" s="12"/>
    </row>
    <row r="62" spans="1:3" x14ac:dyDescent="0.25">
      <c r="A62" s="13"/>
      <c r="B62" s="39"/>
      <c r="C62" s="12"/>
    </row>
    <row r="63" spans="1:3" x14ac:dyDescent="0.25">
      <c r="A63" s="13"/>
      <c r="B63" s="39"/>
      <c r="C63" s="12"/>
    </row>
    <row r="64" spans="1:3" x14ac:dyDescent="0.25">
      <c r="A64" s="13"/>
      <c r="B64" s="39"/>
      <c r="C64" s="12"/>
    </row>
    <row r="65" spans="1:4" x14ac:dyDescent="0.25">
      <c r="A65" s="13"/>
      <c r="B65" s="39"/>
      <c r="C65" s="12"/>
    </row>
    <row r="66" spans="1:4" x14ac:dyDescent="0.25">
      <c r="A66" s="13"/>
      <c r="B66" s="39"/>
      <c r="C66" s="12"/>
    </row>
    <row r="67" spans="1:4" x14ac:dyDescent="0.25">
      <c r="A67" s="13"/>
      <c r="B67" s="39"/>
      <c r="C67" s="12"/>
    </row>
    <row r="68" spans="1:4" x14ac:dyDescent="0.25">
      <c r="A68" s="13"/>
      <c r="B68" s="39"/>
      <c r="C68" s="12"/>
    </row>
    <row r="69" spans="1:4" x14ac:dyDescent="0.25">
      <c r="A69" s="14" t="s">
        <v>39</v>
      </c>
      <c r="B69" s="39"/>
      <c r="C69" s="12"/>
    </row>
    <row r="70" spans="1:4" x14ac:dyDescent="0.25">
      <c r="A70" s="15" t="s">
        <v>40</v>
      </c>
      <c r="B70" s="39"/>
      <c r="C70" s="12"/>
    </row>
    <row r="71" spans="1:4" x14ac:dyDescent="0.25">
      <c r="A71" s="48" t="s">
        <v>41</v>
      </c>
      <c r="B71" s="48"/>
      <c r="C71" s="49">
        <f>SUM(C44:C70)</f>
        <v>0</v>
      </c>
    </row>
    <row r="73" spans="1:4" x14ac:dyDescent="0.25">
      <c r="A73" s="7" t="s">
        <v>5</v>
      </c>
      <c r="B73" s="7"/>
      <c r="C73" s="7"/>
    </row>
    <row r="74" spans="1:4" ht="36" customHeight="1" x14ac:dyDescent="0.25">
      <c r="A74" s="59" t="s">
        <v>44</v>
      </c>
      <c r="B74" s="65"/>
      <c r="C74" s="65"/>
      <c r="D74" s="66"/>
    </row>
    <row r="75" spans="1:4" ht="44.25" customHeight="1" x14ac:dyDescent="0.25">
      <c r="A75" s="59" t="s">
        <v>45</v>
      </c>
      <c r="B75" s="60"/>
      <c r="C75" s="60"/>
      <c r="D75" s="61"/>
    </row>
  </sheetData>
  <mergeCells count="11">
    <mergeCell ref="A75:D75"/>
    <mergeCell ref="A25:B25"/>
    <mergeCell ref="A24:B24"/>
    <mergeCell ref="A3:D3"/>
    <mergeCell ref="A4:D4"/>
    <mergeCell ref="A5:D5"/>
    <mergeCell ref="A6:D6"/>
    <mergeCell ref="A74:D74"/>
    <mergeCell ref="A37:B37"/>
    <mergeCell ref="A38:B38"/>
    <mergeCell ref="A8:H12"/>
  </mergeCells>
  <pageMargins left="0.25" right="0.25" top="0.75" bottom="0.75" header="0.3" footer="0.3"/>
  <pageSetup paperSize="5" orientation="landscape" r:id="rId1"/>
  <rowBreaks count="2" manualBreakCount="2">
    <brk id="25" max="10" man="1"/>
    <brk id="38"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3"/>
  <sheetViews>
    <sheetView view="pageLayout" topLeftCell="A8" zoomScaleNormal="100" workbookViewId="0">
      <selection activeCell="B24" sqref="B24"/>
    </sheetView>
  </sheetViews>
  <sheetFormatPr defaultColWidth="9.140625" defaultRowHeight="15" x14ac:dyDescent="0.25"/>
  <cols>
    <col min="1" max="1" width="37.28515625" style="2" customWidth="1"/>
    <col min="2" max="2" width="50" style="2" customWidth="1"/>
    <col min="3" max="3" width="15.140625" style="2" customWidth="1"/>
    <col min="4" max="16384" width="9.140625" style="2"/>
  </cols>
  <sheetData>
    <row r="1" spans="1:3" ht="15.75" x14ac:dyDescent="0.25">
      <c r="A1" s="1" t="str">
        <f>'[1]A-1_1 _EB_THSteps'!A1</f>
        <v xml:space="preserve"> Vendor's Company Name:</v>
      </c>
      <c r="B1" s="1">
        <f>'Pricing Summary'!B1</f>
        <v>0</v>
      </c>
    </row>
    <row r="2" spans="1:3" ht="15.75" x14ac:dyDescent="0.25">
      <c r="A2" s="1"/>
      <c r="B2" s="1"/>
    </row>
    <row r="3" spans="1:3" ht="15.75" x14ac:dyDescent="0.25">
      <c r="A3" s="64" t="s">
        <v>61</v>
      </c>
      <c r="B3" s="64"/>
      <c r="C3" s="64"/>
    </row>
    <row r="4" spans="1:3" ht="15.75" x14ac:dyDescent="0.25">
      <c r="A4" s="64" t="s">
        <v>63</v>
      </c>
      <c r="B4" s="64"/>
      <c r="C4" s="64"/>
    </row>
    <row r="5" spans="1:3" ht="15.75" x14ac:dyDescent="0.25">
      <c r="A5" s="64" t="s">
        <v>62</v>
      </c>
      <c r="B5" s="64"/>
      <c r="C5" s="64"/>
    </row>
    <row r="6" spans="1:3" ht="15.75" x14ac:dyDescent="0.25">
      <c r="A6" s="64"/>
      <c r="B6" s="64"/>
      <c r="C6" s="64"/>
    </row>
    <row r="7" spans="1:3" ht="15.75" x14ac:dyDescent="0.25">
      <c r="A7" s="64" t="s">
        <v>18</v>
      </c>
      <c r="B7" s="64"/>
      <c r="C7" s="64"/>
    </row>
    <row r="8" spans="1:3" ht="18" x14ac:dyDescent="0.25">
      <c r="A8" s="3"/>
      <c r="B8" s="3"/>
      <c r="C8" s="4"/>
    </row>
    <row r="9" spans="1:3" x14ac:dyDescent="0.25">
      <c r="A9" s="8" t="s">
        <v>0</v>
      </c>
      <c r="B9" s="8" t="s">
        <v>14</v>
      </c>
      <c r="C9" s="8" t="s">
        <v>6</v>
      </c>
    </row>
    <row r="10" spans="1:3" x14ac:dyDescent="0.25">
      <c r="A10" s="5" t="s">
        <v>1</v>
      </c>
      <c r="B10" s="16"/>
      <c r="C10" s="6"/>
    </row>
    <row r="11" spans="1:3" x14ac:dyDescent="0.25">
      <c r="A11" s="11" t="s">
        <v>2</v>
      </c>
      <c r="B11" s="41"/>
      <c r="C11" s="12"/>
    </row>
    <row r="12" spans="1:3" x14ac:dyDescent="0.25">
      <c r="A12" s="11" t="s">
        <v>3</v>
      </c>
      <c r="B12" s="41"/>
      <c r="C12" s="12"/>
    </row>
    <row r="13" spans="1:3" ht="26.25" x14ac:dyDescent="0.25">
      <c r="A13" s="17" t="s">
        <v>30</v>
      </c>
      <c r="B13" s="42"/>
      <c r="C13" s="6"/>
    </row>
    <row r="14" spans="1:3" x14ac:dyDescent="0.25">
      <c r="A14" s="13" t="s">
        <v>15</v>
      </c>
      <c r="B14" s="41"/>
      <c r="C14" s="12"/>
    </row>
    <row r="15" spans="1:3" x14ac:dyDescent="0.25">
      <c r="A15" s="13" t="s">
        <v>31</v>
      </c>
      <c r="B15" s="41"/>
      <c r="C15" s="12"/>
    </row>
    <row r="16" spans="1:3" x14ac:dyDescent="0.25">
      <c r="A16" s="13" t="s">
        <v>17</v>
      </c>
      <c r="B16" s="41"/>
      <c r="C16" s="12"/>
    </row>
    <row r="17" spans="1:3" x14ac:dyDescent="0.25">
      <c r="A17" s="13" t="s">
        <v>32</v>
      </c>
      <c r="B17" s="41"/>
      <c r="C17" s="12"/>
    </row>
    <row r="18" spans="1:3" x14ac:dyDescent="0.25">
      <c r="A18" s="13" t="s">
        <v>33</v>
      </c>
      <c r="B18" s="41"/>
      <c r="C18" s="12"/>
    </row>
    <row r="19" spans="1:3" x14ac:dyDescent="0.25">
      <c r="A19" s="13" t="s">
        <v>34</v>
      </c>
      <c r="B19" s="41"/>
      <c r="C19" s="12"/>
    </row>
    <row r="20" spans="1:3" x14ac:dyDescent="0.25">
      <c r="A20" s="13" t="s">
        <v>16</v>
      </c>
      <c r="B20" s="41"/>
      <c r="C20" s="12"/>
    </row>
    <row r="21" spans="1:3" x14ac:dyDescent="0.25">
      <c r="A21" s="13" t="s">
        <v>4</v>
      </c>
      <c r="B21" s="41"/>
      <c r="C21" s="12"/>
    </row>
    <row r="22" spans="1:3" x14ac:dyDescent="0.25">
      <c r="A22" s="13" t="s">
        <v>35</v>
      </c>
      <c r="B22" s="41"/>
      <c r="C22" s="12"/>
    </row>
    <row r="23" spans="1:3" ht="15" customHeight="1" x14ac:dyDescent="0.25">
      <c r="A23" s="13" t="s">
        <v>36</v>
      </c>
      <c r="B23" s="41"/>
      <c r="C23" s="12"/>
    </row>
    <row r="24" spans="1:3" ht="15" customHeight="1" x14ac:dyDescent="0.25">
      <c r="A24" s="13" t="s">
        <v>37</v>
      </c>
      <c r="B24" s="41"/>
      <c r="C24" s="12"/>
    </row>
    <row r="25" spans="1:3" ht="15" customHeight="1" x14ac:dyDescent="0.25">
      <c r="A25" s="13" t="s">
        <v>38</v>
      </c>
      <c r="B25" s="41"/>
      <c r="C25" s="12"/>
    </row>
    <row r="26" spans="1:3" ht="15" customHeight="1" x14ac:dyDescent="0.25">
      <c r="A26" s="13"/>
      <c r="B26" s="41"/>
      <c r="C26" s="12"/>
    </row>
    <row r="27" spans="1:3" ht="15" customHeight="1" x14ac:dyDescent="0.25">
      <c r="A27" s="13"/>
      <c r="B27" s="41"/>
      <c r="C27" s="12"/>
    </row>
    <row r="28" spans="1:3" ht="15" customHeight="1" x14ac:dyDescent="0.25">
      <c r="A28" s="13"/>
      <c r="B28" s="41"/>
      <c r="C28" s="12"/>
    </row>
    <row r="29" spans="1:3" ht="15" customHeight="1" x14ac:dyDescent="0.25">
      <c r="A29" s="13"/>
      <c r="B29" s="41"/>
      <c r="C29" s="12"/>
    </row>
    <row r="30" spans="1:3" ht="15" customHeight="1" x14ac:dyDescent="0.25">
      <c r="A30" s="13"/>
      <c r="B30" s="41"/>
      <c r="C30" s="12"/>
    </row>
    <row r="31" spans="1:3" ht="15" customHeight="1" x14ac:dyDescent="0.25">
      <c r="A31" s="13"/>
      <c r="B31" s="41"/>
      <c r="C31" s="12"/>
    </row>
    <row r="32" spans="1:3" ht="15" customHeight="1" x14ac:dyDescent="0.25">
      <c r="A32" s="13"/>
      <c r="B32" s="41"/>
      <c r="C32" s="12"/>
    </row>
    <row r="33" spans="1:3" ht="15" customHeight="1" x14ac:dyDescent="0.25">
      <c r="A33" s="13"/>
      <c r="B33" s="41"/>
      <c r="C33" s="12"/>
    </row>
    <row r="34" spans="1:3" ht="15" customHeight="1" x14ac:dyDescent="0.25">
      <c r="A34" s="13"/>
      <c r="B34" s="41"/>
      <c r="C34" s="12"/>
    </row>
    <row r="35" spans="1:3" ht="15" customHeight="1" x14ac:dyDescent="0.25">
      <c r="A35" s="13"/>
      <c r="B35" s="41"/>
      <c r="C35" s="12"/>
    </row>
    <row r="36" spans="1:3" ht="15" customHeight="1" x14ac:dyDescent="0.25">
      <c r="A36" s="13"/>
      <c r="B36" s="41"/>
      <c r="C36" s="12"/>
    </row>
    <row r="37" spans="1:3" x14ac:dyDescent="0.25">
      <c r="A37" s="14" t="s">
        <v>39</v>
      </c>
      <c r="B37" s="41"/>
      <c r="C37" s="12"/>
    </row>
    <row r="38" spans="1:3" x14ac:dyDescent="0.25">
      <c r="A38" s="15" t="s">
        <v>40</v>
      </c>
      <c r="B38" s="43"/>
      <c r="C38" s="12"/>
    </row>
    <row r="39" spans="1:3" x14ac:dyDescent="0.25">
      <c r="A39" s="48" t="s">
        <v>41</v>
      </c>
      <c r="B39" s="48"/>
      <c r="C39" s="49">
        <f>SUM(C11:C38)</f>
        <v>0</v>
      </c>
    </row>
    <row r="41" spans="1:3" x14ac:dyDescent="0.25">
      <c r="A41" s="7" t="s">
        <v>5</v>
      </c>
      <c r="B41" s="7"/>
    </row>
    <row r="42" spans="1:3" x14ac:dyDescent="0.25">
      <c r="A42" s="68" t="s">
        <v>43</v>
      </c>
      <c r="B42" s="69"/>
      <c r="C42" s="69"/>
    </row>
    <row r="43" spans="1:3" x14ac:dyDescent="0.25">
      <c r="A43" s="68"/>
      <c r="B43" s="69"/>
      <c r="C43" s="69"/>
    </row>
  </sheetData>
  <mergeCells count="6">
    <mergeCell ref="A42:C43"/>
    <mergeCell ref="A3:C3"/>
    <mergeCell ref="A4:C4"/>
    <mergeCell ref="A5:C5"/>
    <mergeCell ref="A6:C6"/>
    <mergeCell ref="A7:C7"/>
  </mergeCells>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zoomScaleNormal="100" workbookViewId="0">
      <selection activeCell="D3" sqref="D3"/>
    </sheetView>
  </sheetViews>
  <sheetFormatPr defaultRowHeight="15" x14ac:dyDescent="0.25"/>
  <cols>
    <col min="1" max="1" width="16.7109375" bestFit="1" customWidth="1"/>
    <col min="2" max="2" width="37.140625" customWidth="1"/>
    <col min="3" max="3" width="15.5703125" customWidth="1"/>
    <col min="4" max="4" width="18" bestFit="1" customWidth="1"/>
    <col min="5" max="5" width="17.28515625" customWidth="1"/>
    <col min="6" max="6" width="23.28515625" bestFit="1" customWidth="1"/>
    <col min="7" max="7" width="22.7109375" bestFit="1" customWidth="1"/>
    <col min="8" max="9" width="22.7109375" customWidth="1"/>
    <col min="10" max="10" width="19.85546875" bestFit="1" customWidth="1"/>
    <col min="11" max="11" width="13.85546875" bestFit="1" customWidth="1"/>
  </cols>
  <sheetData>
    <row r="1" spans="1:11" ht="47.25" x14ac:dyDescent="0.25">
      <c r="A1" s="35" t="str">
        <f>'[1]A-1_1 _EB_THSteps'!A1</f>
        <v xml:space="preserve"> Vendor's Company Name:</v>
      </c>
      <c r="B1" s="36"/>
      <c r="C1" s="2"/>
    </row>
    <row r="2" spans="1:11" ht="6.75" customHeight="1" x14ac:dyDescent="0.25">
      <c r="A2" s="1"/>
      <c r="B2" s="1"/>
      <c r="C2" s="2"/>
    </row>
    <row r="3" spans="1:11" ht="34.5" customHeight="1" x14ac:dyDescent="0.25">
      <c r="A3" s="78" t="s">
        <v>61</v>
      </c>
      <c r="B3" s="78"/>
      <c r="C3" s="78"/>
    </row>
    <row r="4" spans="1:11" ht="15.75" x14ac:dyDescent="0.25">
      <c r="A4" s="64" t="s">
        <v>63</v>
      </c>
      <c r="B4" s="64"/>
      <c r="C4" s="64"/>
    </row>
    <row r="5" spans="1:11" ht="15.75" x14ac:dyDescent="0.25">
      <c r="A5" s="64" t="s">
        <v>62</v>
      </c>
      <c r="B5" s="64"/>
      <c r="C5" s="64"/>
    </row>
    <row r="6" spans="1:11" ht="6.75" customHeight="1" x14ac:dyDescent="0.25">
      <c r="A6" s="64"/>
      <c r="B6" s="64"/>
      <c r="C6" s="64"/>
    </row>
    <row r="7" spans="1:11" ht="15.75" x14ac:dyDescent="0.25">
      <c r="A7" s="9"/>
      <c r="B7" s="9" t="s">
        <v>24</v>
      </c>
      <c r="C7" s="9"/>
    </row>
    <row r="8" spans="1:11" ht="15.75" thickBot="1" x14ac:dyDescent="0.3"/>
    <row r="9" spans="1:11" ht="16.5" thickTop="1" thickBot="1" x14ac:dyDescent="0.3">
      <c r="A9" s="76" t="s">
        <v>54</v>
      </c>
      <c r="B9" s="77"/>
      <c r="C9" s="77"/>
      <c r="D9" s="77"/>
      <c r="E9" s="72" t="s">
        <v>10</v>
      </c>
      <c r="F9" s="72"/>
      <c r="G9" s="72"/>
      <c r="H9" s="53"/>
      <c r="I9" s="53"/>
    </row>
    <row r="10" spans="1:11" ht="31.5" thickTop="1" thickBot="1" x14ac:dyDescent="0.3">
      <c r="A10" s="10" t="s">
        <v>8</v>
      </c>
      <c r="B10" s="10" t="s">
        <v>7</v>
      </c>
      <c r="C10" s="37" t="s">
        <v>59</v>
      </c>
      <c r="D10" s="37"/>
      <c r="E10" s="38" t="s">
        <v>11</v>
      </c>
      <c r="F10" s="38" t="s">
        <v>12</v>
      </c>
      <c r="G10" s="38" t="s">
        <v>13</v>
      </c>
      <c r="H10" s="38" t="s">
        <v>64</v>
      </c>
      <c r="I10" s="38" t="s">
        <v>65</v>
      </c>
      <c r="J10" s="37" t="s">
        <v>52</v>
      </c>
    </row>
    <row r="11" spans="1:11" ht="16.5" thickTop="1" thickBot="1" x14ac:dyDescent="0.3">
      <c r="A11" s="24" t="s">
        <v>9</v>
      </c>
      <c r="B11" s="44"/>
      <c r="C11" s="26">
        <f>Implementation!C39</f>
        <v>0</v>
      </c>
      <c r="D11" s="21"/>
      <c r="E11" s="21"/>
      <c r="F11" s="21"/>
      <c r="G11" s="21"/>
      <c r="H11" s="54"/>
      <c r="I11" s="54"/>
      <c r="J11" s="29">
        <f>SUM(C11:I11)</f>
        <v>0</v>
      </c>
    </row>
    <row r="12" spans="1:11" ht="16.5" thickTop="1" thickBot="1" x14ac:dyDescent="0.3">
      <c r="A12" s="25" t="s">
        <v>10</v>
      </c>
      <c r="B12" s="45" t="s">
        <v>56</v>
      </c>
      <c r="C12" s="23"/>
      <c r="D12" s="22"/>
      <c r="E12" s="27" t="e">
        <f>Operations!C24+Operations!D24</f>
        <v>#REF!</v>
      </c>
      <c r="F12" s="27" t="e">
        <f>Operations!E24</f>
        <v>#REF!</v>
      </c>
      <c r="G12" s="28" t="e">
        <f>Operations!F24</f>
        <v>#REF!</v>
      </c>
      <c r="H12" s="28" t="e">
        <f>Operations!H24</f>
        <v>#REF!</v>
      </c>
      <c r="I12" s="28">
        <f>Operations!I24</f>
        <v>0</v>
      </c>
      <c r="J12" s="29" t="e">
        <f>SUM(C12:E12)</f>
        <v>#REF!</v>
      </c>
    </row>
    <row r="13" spans="1:11" ht="6.75" customHeight="1" thickTop="1" thickBot="1" x14ac:dyDescent="0.3">
      <c r="A13" s="73"/>
      <c r="B13" s="74"/>
      <c r="C13" s="74"/>
      <c r="D13" s="74"/>
      <c r="E13" s="74"/>
      <c r="F13" s="74"/>
      <c r="G13" s="74"/>
      <c r="H13" s="74"/>
      <c r="I13" s="74"/>
      <c r="J13" s="75"/>
    </row>
    <row r="14" spans="1:11" ht="16.5" thickTop="1" thickBot="1" x14ac:dyDescent="0.3">
      <c r="A14" s="70" t="s">
        <v>53</v>
      </c>
      <c r="B14" s="71"/>
      <c r="C14" s="28">
        <f>SUM(C11:C11)</f>
        <v>0</v>
      </c>
      <c r="D14" s="28"/>
      <c r="E14" s="28" t="e">
        <f>SUM(E12)</f>
        <v>#REF!</v>
      </c>
      <c r="F14" s="28" t="e">
        <f>SUM(F12)</f>
        <v>#REF!</v>
      </c>
      <c r="G14" s="28" t="e">
        <f>SUM(G12)</f>
        <v>#REF!</v>
      </c>
      <c r="H14" s="28" t="e">
        <f t="shared" ref="H14:I14" si="0">SUM(H12)</f>
        <v>#REF!</v>
      </c>
      <c r="I14" s="28">
        <f t="shared" si="0"/>
        <v>0</v>
      </c>
      <c r="J14" s="29" t="e">
        <f>SUM(C14:E14)</f>
        <v>#REF!</v>
      </c>
      <c r="K14" s="46"/>
    </row>
    <row r="15" spans="1:11" ht="16.5" thickTop="1" thickBot="1" x14ac:dyDescent="0.3">
      <c r="A15" s="70" t="s">
        <v>29</v>
      </c>
      <c r="B15" s="71"/>
      <c r="C15" s="28">
        <f>C14</f>
        <v>0</v>
      </c>
      <c r="D15" s="28"/>
      <c r="E15" s="28" t="e">
        <f>Operations!C25+Operations!D25</f>
        <v>#REF!</v>
      </c>
      <c r="F15" s="28" t="e">
        <f>Operations!E25</f>
        <v>#REF!</v>
      </c>
      <c r="G15" s="28" t="e">
        <f>Operations!F25</f>
        <v>#REF!</v>
      </c>
      <c r="H15" s="28" t="e">
        <f>Operations!H25</f>
        <v>#REF!</v>
      </c>
      <c r="I15" s="28">
        <f>Operations!I25</f>
        <v>0</v>
      </c>
      <c r="J15" s="29" t="e">
        <f>SUM(C15:E15)</f>
        <v>#REF!</v>
      </c>
      <c r="K15" s="46"/>
    </row>
    <row r="16" spans="1:11" ht="16.5" thickTop="1" thickBot="1" x14ac:dyDescent="0.3">
      <c r="A16" s="70" t="s">
        <v>58</v>
      </c>
      <c r="B16" s="71"/>
      <c r="C16" s="28">
        <f>C15</f>
        <v>0</v>
      </c>
      <c r="D16" s="28"/>
      <c r="E16" s="28">
        <f>Operations!D17</f>
        <v>0</v>
      </c>
      <c r="F16" s="28">
        <f>Operations!E17</f>
        <v>0</v>
      </c>
      <c r="G16" s="28">
        <f>Operations!F17</f>
        <v>0</v>
      </c>
      <c r="H16" s="28">
        <f>Operations!H17</f>
        <v>0</v>
      </c>
      <c r="I16" s="28">
        <f>Operations!I17</f>
        <v>0</v>
      </c>
      <c r="J16" s="29">
        <f>SUM(C16:E16)</f>
        <v>0</v>
      </c>
      <c r="K16" s="46"/>
    </row>
    <row r="17" spans="1:10" ht="16.5" thickTop="1" thickBot="1" x14ac:dyDescent="0.3"/>
    <row r="18" spans="1:10" ht="16.5" thickTop="1" thickBot="1" x14ac:dyDescent="0.3">
      <c r="A18" s="76" t="s">
        <v>55</v>
      </c>
      <c r="B18" s="77"/>
      <c r="C18" s="77"/>
      <c r="D18" s="77"/>
      <c r="E18" s="72" t="s">
        <v>10</v>
      </c>
      <c r="F18" s="72"/>
      <c r="G18" s="72"/>
      <c r="H18" s="53"/>
      <c r="I18" s="53"/>
    </row>
    <row r="19" spans="1:10" ht="31.5" thickTop="1" thickBot="1" x14ac:dyDescent="0.3">
      <c r="A19" s="10" t="s">
        <v>8</v>
      </c>
      <c r="B19" s="10" t="s">
        <v>7</v>
      </c>
      <c r="C19" s="37" t="s">
        <v>46</v>
      </c>
      <c r="D19" s="37" t="s">
        <v>47</v>
      </c>
      <c r="E19" s="37" t="s">
        <v>48</v>
      </c>
      <c r="F19" s="37" t="s">
        <v>49</v>
      </c>
      <c r="G19" s="37" t="s">
        <v>50</v>
      </c>
      <c r="H19" s="37"/>
      <c r="I19" s="37"/>
      <c r="J19" s="37" t="s">
        <v>57</v>
      </c>
    </row>
    <row r="20" spans="1:10" ht="16.5" thickTop="1" thickBot="1" x14ac:dyDescent="0.3">
      <c r="A20" s="25" t="s">
        <v>10</v>
      </c>
      <c r="B20" s="45" t="s">
        <v>56</v>
      </c>
      <c r="C20" s="27" t="e">
        <f>Operations!C37</f>
        <v>#REF!</v>
      </c>
      <c r="D20" s="27" t="e">
        <f>Operations!D37</f>
        <v>#REF!</v>
      </c>
      <c r="E20" s="27" t="e">
        <f>Operations!E37</f>
        <v>#REF!</v>
      </c>
      <c r="F20" s="27" t="e">
        <f>Operations!F37</f>
        <v>#REF!</v>
      </c>
      <c r="G20" s="27" t="e">
        <f>Operations!G37</f>
        <v>#REF!</v>
      </c>
      <c r="H20" s="55"/>
      <c r="I20" s="55"/>
      <c r="J20" s="29" t="e">
        <f>SUM(C20:G20)</f>
        <v>#REF!</v>
      </c>
    </row>
    <row r="21" spans="1:10" ht="16.5" thickTop="1" thickBot="1" x14ac:dyDescent="0.3">
      <c r="A21" s="73"/>
      <c r="B21" s="74"/>
      <c r="C21" s="74"/>
      <c r="D21" s="74"/>
      <c r="E21" s="74"/>
      <c r="F21" s="74"/>
      <c r="G21" s="74"/>
      <c r="H21" s="74"/>
      <c r="I21" s="74"/>
      <c r="J21" s="75"/>
    </row>
    <row r="22" spans="1:10" ht="16.5" thickTop="1" thickBot="1" x14ac:dyDescent="0.3">
      <c r="A22" s="70" t="s">
        <v>53</v>
      </c>
      <c r="B22" s="71"/>
      <c r="C22" s="28" t="e">
        <f>C20</f>
        <v>#REF!</v>
      </c>
      <c r="D22" s="28" t="e">
        <f t="shared" ref="D22:G22" si="1">D20</f>
        <v>#REF!</v>
      </c>
      <c r="E22" s="28" t="e">
        <f t="shared" si="1"/>
        <v>#REF!</v>
      </c>
      <c r="F22" s="28" t="e">
        <f t="shared" si="1"/>
        <v>#REF!</v>
      </c>
      <c r="G22" s="28" t="e">
        <f t="shared" si="1"/>
        <v>#REF!</v>
      </c>
      <c r="H22" s="55"/>
      <c r="I22" s="55"/>
      <c r="J22" s="29" t="e">
        <f>SUM(C22:G22)</f>
        <v>#REF!</v>
      </c>
    </row>
    <row r="23" spans="1:10" ht="16.5" thickTop="1" thickBot="1" x14ac:dyDescent="0.3">
      <c r="A23" s="70" t="s">
        <v>29</v>
      </c>
      <c r="B23" s="71"/>
      <c r="C23" s="28" t="e">
        <f>Operations!C38</f>
        <v>#REF!</v>
      </c>
      <c r="D23" s="28" t="e">
        <f>Operations!D38</f>
        <v>#REF!</v>
      </c>
      <c r="E23" s="28" t="e">
        <f>Operations!E38</f>
        <v>#REF!</v>
      </c>
      <c r="F23" s="28" t="e">
        <f>Operations!F38</f>
        <v>#REF!</v>
      </c>
      <c r="G23" s="28" t="e">
        <f>Operations!G38</f>
        <v>#REF!</v>
      </c>
      <c r="H23" s="55"/>
      <c r="I23" s="55"/>
      <c r="J23" s="29" t="e">
        <f>SUM(C23:G23)</f>
        <v>#REF!</v>
      </c>
    </row>
    <row r="24" spans="1:10" ht="16.5" thickTop="1" thickBot="1" x14ac:dyDescent="0.3">
      <c r="A24" s="70" t="s">
        <v>58</v>
      </c>
      <c r="B24" s="71"/>
      <c r="C24" s="28">
        <f>Operations!C30</f>
        <v>0</v>
      </c>
      <c r="D24" s="28">
        <f>Operations!D30</f>
        <v>0</v>
      </c>
      <c r="E24" s="28">
        <f>Operations!E30</f>
        <v>0</v>
      </c>
      <c r="F24" s="28">
        <f>Operations!F30</f>
        <v>0</v>
      </c>
      <c r="G24" s="28">
        <f>Operations!G30</f>
        <v>0</v>
      </c>
      <c r="H24" s="55"/>
      <c r="I24" s="55"/>
      <c r="J24" s="29">
        <f>SUM(C24:G24)</f>
        <v>0</v>
      </c>
    </row>
    <row r="25" spans="1:10" ht="15.75" thickTop="1" x14ac:dyDescent="0.25"/>
  </sheetData>
  <mergeCells count="16">
    <mergeCell ref="E9:G9"/>
    <mergeCell ref="A9:D9"/>
    <mergeCell ref="A14:B14"/>
    <mergeCell ref="A13:J13"/>
    <mergeCell ref="A16:B16"/>
    <mergeCell ref="A3:C3"/>
    <mergeCell ref="A4:C4"/>
    <mergeCell ref="A5:C5"/>
    <mergeCell ref="A6:C6"/>
    <mergeCell ref="A15:B15"/>
    <mergeCell ref="A24:B24"/>
    <mergeCell ref="E18:G18"/>
    <mergeCell ref="A21:J21"/>
    <mergeCell ref="A22:B22"/>
    <mergeCell ref="A23:B23"/>
    <mergeCell ref="A18:D18"/>
  </mergeCells>
  <pageMargins left="0.25" right="0.25" top="0.75" bottom="0.75" header="0.3" footer="0.3"/>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Buyer xmlns="145fd85a-e86f-4392-ab15-fd3ffc15a3e1">
      <UserInfo>
        <DisplayName/>
        <AccountId xsi:nil="true"/>
        <AccountType/>
      </UserInfo>
    </Buyer>
    <Legal_x0020_Approval xmlns="e3709f45-ee57-4ddf-8078-855eb8d761aa" xsi:nil="true"/>
    <Programs xmlns="145fd85a-e86f-4392-ab15-fd3ffc15a3e1">Medicaid and Long Term Care</Programs>
    <Deviation xmlns="145fd85a-e86f-4392-ab15-fd3ffc15a3e1">No</Deviation>
    <Date_x0020_Sent_x0020_for_x0020_PROC_x0020_Review xmlns="145fd85a-e86f-4392-ab15-fd3ffc15a3e1" xsi:nil="true"/>
    <Contract_x0020_Exp._x0020_Date xmlns="145fd85a-e86f-4392-ab15-fd3ffc15a3e1" xsi:nil="true"/>
    <E1_x0020__x0023_ xmlns="145fd85a-e86f-4392-ab15-fd3ffc15a3e1" xsi:nil="true"/>
    <DAS_x0020_Status xmlns="145fd85a-e86f-4392-ab15-fd3ffc15a3e1" xsi:nil="true"/>
    <DocumentSetDescription xmlns="http://schemas.microsoft.com/sharepoint/v3">Medicaid Enrollment Broker</DocumentSetDescription>
    <Backup_x0020_Buyer xmlns="e3709f45-ee57-4ddf-8078-855eb8d761aa">61</Backup_x0020_Buyer>
    <Stakeholders xmlns="145fd85a-e86f-4392-ab15-fd3ffc15a3e1">
      <UserInfo>
        <DisplayName>Kristine Radke</DisplayName>
        <AccountId>17526</AccountId>
        <AccountType/>
      </UserInfo>
      <UserInfo>
        <DisplayName>Jeshena Walker</DisplayName>
        <AccountId>2882</AccountId>
        <AccountType/>
      </UserInfo>
    </Stakeholders>
    <Release_x0020_Date xmlns="145fd85a-e86f-4392-ab15-fd3ffc15a3e1" xsi:nil="true"/>
    <Est._x0020__x0024__x0020_Amount xmlns="145fd85a-e86f-4392-ab15-fd3ffc15a3e1">24000000</Est._x0020__x0024__x0020_Amount>
    <Date_x0020_sent_x0020_to_x0020_DAS xmlns="e3709f45-ee57-4ddf-8078-855eb8d761aa" xsi:nil="true"/>
    <Funding_x0020_Source xmlns="145fd85a-e86f-4392-ab15-fd3ffc15a3e1" xsi:nil="true"/>
    <Bid_x0020_Type xmlns="145fd85a-e86f-4392-ab15-fd3ffc15a3e1">RFP</Bid_x0020_Type>
    <RFP_x0020_Contacts xmlns="145fd85a-e86f-4392-ab15-fd3ffc15a3e1">
      <UserInfo>
        <DisplayName>Kristine Radke</DisplayName>
        <AccountId>17526</AccountId>
        <AccountType/>
      </UserInfo>
      <UserInfo>
        <DisplayName>Jeshena Walker</DisplayName>
        <AccountId>2882</AccountId>
        <AccountType/>
      </UserInfo>
    </RFP_x0020_Contacts>
    <DAS_x0020_Buyer xmlns="145fd85a-e86f-4392-ab15-fd3ffc15a3e1" xsi:nil="true"/>
    <RoutingRuleDescription xmlns="http://schemas.microsoft.com/sharepoint/v3" xsi:nil="true"/>
    <Cost_x0020_Avoidance xmlns="145fd85a-e86f-4392-ab15-fd3ffc15a3e1" xsi:nil="true"/>
    <Divisions xmlns="145fd85a-e86f-4392-ab15-fd3ffc15a3e1">
      <Value>MLTC</Value>
    </Divisions>
    <RFP_x0020_Status xmlns="145fd85a-e86f-4392-ab15-fd3ffc15a3e1">OK to Load</RFP_x0020_Status>
    <Target_x0020_Date xmlns="145fd85a-e86f-4392-ab15-fd3ffc15a3e1" xsi:nil="true"/>
    <Attachments_x003f_ xmlns="145fd85a-e86f-4392-ab15-fd3ffc15a3e1">Yes, Final Document</Attachments_x003f_>
    <SPB_x0020_Processed xmlns="145fd85a-e86f-4392-ab15-fd3ffc15a3e1">Agency</SPB_x0020_Processed>
    <Cost_x0020_Avoidance_x0020_Method xmlns="145fd85a-e86f-4392-ab15-fd3ffc15a3e1" xsi:nil="true"/>
    <Lead_x0020_OPG_x0020_Contact xmlns="e3709f45-ee57-4ddf-8078-855eb8d761aa">88</Lead_x0020_OPG_x0020_Contac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Document" ma:contentTypeID="0x0101009C6FD583ED96254DA513098C802FBCEB" ma:contentTypeVersion="22" ma:contentTypeDescription="Create a new document." ma:contentTypeScope="" ma:versionID="82d7e6eabaaf0a694ddf745d8d417703">
  <xsd:schema xmlns:xsd="http://www.w3.org/2001/XMLSchema" xmlns:xs="http://www.w3.org/2001/XMLSchema" xmlns:p="http://schemas.microsoft.com/office/2006/metadata/properties" xmlns:ns1="http://schemas.microsoft.com/sharepoint/v3" xmlns:ns2="145fd85a-e86f-4392-ab15-fd3ffc15a3e1" xmlns:ns3="e3709f45-ee57-4ddf-8078-855eb8d761aa" targetNamespace="http://schemas.microsoft.com/office/2006/metadata/properties" ma:root="true" ma:fieldsID="10d5f7bf860e4684ea6214f801b8732a" ns1:_="" ns2:_="" ns3:_="">
    <xsd:import namespace="http://schemas.microsoft.com/sharepoint/v3"/>
    <xsd:import namespace="145fd85a-e86f-4392-ab15-fd3ffc15a3e1"/>
    <xsd:import namespace="e3709f45-ee57-4ddf-8078-855eb8d761aa"/>
    <xsd:element name="properties">
      <xsd:complexType>
        <xsd:sequence>
          <xsd:element name="documentManagement">
            <xsd:complexType>
              <xsd:all>
                <xsd:element ref="ns2:Attachments_x003f_" minOccurs="0"/>
                <xsd:element ref="ns3:Legal_x0020_Approval" minOccurs="0"/>
                <xsd:element ref="ns2:Target_x0020_Date" minOccurs="0"/>
                <xsd:element ref="ns2:Contract_x0020_Exp._x0020_Date" minOccurs="0"/>
                <xsd:element ref="ns2:E1_x0020__x0023_" minOccurs="0"/>
                <xsd:element ref="ns2:Deviation" minOccurs="0"/>
                <xsd:element ref="ns2:Est._x0020__x0024__x0020_Amount" minOccurs="0"/>
                <xsd:element ref="ns2:DAS_x0020_Status" minOccurs="0"/>
                <xsd:element ref="ns2:Divisions" minOccurs="0"/>
                <xsd:element ref="ns1:DocumentSetDescription" minOccurs="0"/>
                <xsd:element ref="ns2:DAS_x0020_Buyer" minOccurs="0"/>
                <xsd:element ref="ns2:SPB_x0020_Processed" minOccurs="0"/>
                <xsd:element ref="ns2:Bid_x0020_Type" minOccurs="0"/>
                <xsd:element ref="ns2:Programs" minOccurs="0"/>
                <xsd:element ref="ns2:RFP_x0020_Contacts" minOccurs="0"/>
                <xsd:element ref="ns2:Buyer" minOccurs="0"/>
                <xsd:element ref="ns2:Stakeholders" minOccurs="0"/>
                <xsd:element ref="ns2:RFP_x0020_Status" minOccurs="0"/>
                <xsd:element ref="ns2:Funding_x0020_Source" minOccurs="0"/>
                <xsd:element ref="ns2:Date_x0020_Sent_x0020_for_x0020_PROC_x0020_Review" minOccurs="0"/>
                <xsd:element ref="ns2:Release_x0020_Date" minOccurs="0"/>
                <xsd:element ref="ns2:Cost_x0020_Avoidance_x0020_Method" minOccurs="0"/>
                <xsd:element ref="ns2:Cost_x0020_Avoidance" minOccurs="0"/>
                <xsd:element ref="ns1:RoutingRuleDescription" minOccurs="0"/>
                <xsd:element ref="ns3:Date_x0020_sent_x0020_to_x0020_DAS" minOccurs="0"/>
                <xsd:element ref="ns3:Backup_x0020_Buyer" minOccurs="0"/>
                <xsd:element ref="ns3:Lead_x0020_OPG_x0020_Contac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2" nillable="true" ma:displayName="Description" ma:description="Short description of services being requested" ma:internalName="DocumentSetDescription" ma:readOnly="false">
      <xsd:simpleType>
        <xsd:restriction base="dms:Note"/>
      </xsd:simpleType>
    </xsd:element>
    <xsd:element name="RoutingRuleDescription" ma:index="32" nillable="true" ma:displayName="Description" ma:hidden="true" ma:internalName="Description0"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5fd85a-e86f-4392-ab15-fd3ffc15a3e1" elementFormDefault="qualified">
    <xsd:import namespace="http://schemas.microsoft.com/office/2006/documentManagement/types"/>
    <xsd:import namespace="http://schemas.microsoft.com/office/infopath/2007/PartnerControls"/>
    <xsd:element name="Attachments_x003f_" ma:index="2" nillable="true" ma:displayName="Final Attachment" ma:description="Does this attachment need to be included with final version?" ma:format="Dropdown" ma:internalName="Attachments_x003F_">
      <xsd:simpleType>
        <xsd:restriction base="dms:Choice">
          <xsd:enumeration value="Yes, Final Document"/>
          <xsd:enumeration value="No, But Retain Here"/>
          <xsd:enumeration value="Supporting Information"/>
          <xsd:enumeration value="To Be Removed"/>
        </xsd:restriction>
      </xsd:simpleType>
    </xsd:element>
    <xsd:element name="Target_x0020_Date" ma:index="5" nillable="true" ma:displayName="Target Date" ma:description="Date targeted for all internal reviews/approvals to be completed, anticipated date to be sent to SPB for review/posting" ma:format="DateOnly" ma:internalName="Target_x0020_Date" ma:readOnly="false">
      <xsd:simpleType>
        <xsd:restriction base="dms:DateTime"/>
      </xsd:simpleType>
    </xsd:element>
    <xsd:element name="Contract_x0020_Exp._x0020_Date" ma:index="6" nillable="true" ma:displayName="Contract Exp. Date" ma:description="If an existing contract is in place the date in which it expires" ma:format="DateOnly" ma:internalName="Contract_x0020_Exp_x002e__x0020_Date" ma:readOnly="false">
      <xsd:simpleType>
        <xsd:restriction base="dms:DateTime"/>
      </xsd:simpleType>
    </xsd:element>
    <xsd:element name="E1_x0020__x0023_" ma:index="7" nillable="true" ma:displayName="E1 #" ma:description="List of any document numbers used within E1, separate numbers and doc type with a period &quot;.&quot;" ma:internalName="E1_x0020__x0023_" ma:readOnly="false">
      <xsd:simpleType>
        <xsd:restriction base="dms:Text">
          <xsd:maxLength value="255"/>
        </xsd:restriction>
      </xsd:simpleType>
    </xsd:element>
    <xsd:element name="Deviation" ma:index="8" nillable="true" ma:displayName="Deviation" ma:description="Type of Deviation" ma:format="Dropdown" ma:internalName="Deviation" ma:readOnly="false">
      <xsd:simpleType>
        <xsd:restriction base="dms:Choice">
          <xsd:enumeration value="Yes"/>
          <xsd:enumeration value="No"/>
          <xsd:enumeration value="True"/>
          <xsd:enumeration value="False"/>
          <xsd:enumeration value="Sole Source (location)"/>
          <xsd:enumeration value="Sole Source (uniqueness)"/>
          <xsd:enumeration value="Emergency"/>
          <xsd:enumeration value="Emergency (DHHS new policy)"/>
          <xsd:enumeration value="GSA"/>
          <xsd:enumeration value="Coop or CompBid Add on"/>
          <xsd:enumeration value="Other"/>
        </xsd:restriction>
      </xsd:simpleType>
    </xsd:element>
    <xsd:element name="Est._x0020__x0024__x0020_Amount" ma:index="9" nillable="true" ma:displayName="Est. $ Amount" ma:description="Estimated total value - including all optional renewal years" ma:LCID="1033" ma:internalName="Est_x002e__x0020__x0024__x0020_Amount" ma:readOnly="false">
      <xsd:simpleType>
        <xsd:restriction base="dms:Currency"/>
      </xsd:simpleType>
    </xsd:element>
    <xsd:element name="DAS_x0020_Status" ma:index="10" nillable="true" ma:displayName="DAS Status" ma:description="DHHS Internal Status" ma:format="Dropdown" ma:internalName="DAS_x0020_Status" ma:readOnly="false">
      <xsd:simpleType>
        <xsd:restriction base="dms:Choice">
          <xsd:enumeration value="DAS Review"/>
          <xsd:enumeration value="Bid Posted"/>
          <xsd:enumeration value="Q &amp; A Period"/>
          <xsd:enumeration value="Amended Bid"/>
          <xsd:enumeration value="Bid Closed"/>
          <xsd:enumeration value="Tech Evaluations"/>
          <xsd:enumeration value="Cost Evaluations"/>
          <xsd:enumeration value="Award Recommend Sent"/>
          <xsd:enumeration value="Protested"/>
          <xsd:enumeration value="Awarded"/>
          <xsd:enumeration value="Rejected"/>
        </xsd:restriction>
      </xsd:simpleType>
    </xsd:element>
    <xsd:element name="Divisions" ma:index="11" nillable="true" ma:displayName="Divisions" ma:description="Field used in Competitive Procurement - RFPS" ma:internalName="Divisions" ma:readOnly="false">
      <xsd:complexType>
        <xsd:complexContent>
          <xsd:extension base="dms:MultiChoice">
            <xsd:sequence>
              <xsd:element name="Value" maxOccurs="unbounded" minOccurs="0" nillable="true">
                <xsd:simpleType>
                  <xsd:restriction base="dms:Choice">
                    <xsd:enumeration value="Behavioral Health"/>
                    <xsd:enumeration value="Child &amp; Family Services"/>
                    <xsd:enumeration value="Developmental Disabilities"/>
                    <xsd:enumeration value="Public Health"/>
                    <xsd:enumeration value="MLTC"/>
                    <xsd:enumeration value="Operations"/>
                  </xsd:restriction>
                </xsd:simpleType>
              </xsd:element>
            </xsd:sequence>
          </xsd:extension>
        </xsd:complexContent>
      </xsd:complexType>
    </xsd:element>
    <xsd:element name="DAS_x0020_Buyer" ma:index="13" nillable="true" ma:displayName="DAS Buyer" ma:description="State Purchasing Buyer Assignment" ma:internalName="DAS_x0020_Buyer" ma:readOnly="false">
      <xsd:simpleType>
        <xsd:restriction base="dms:Text">
          <xsd:maxLength value="255"/>
        </xsd:restriction>
      </xsd:simpleType>
    </xsd:element>
    <xsd:element name="SPB_x0020_Processed" ma:index="14" nillable="true" ma:displayName="Processed By" ma:description="SPB (DAS) or Agency (DHHS)" ma:format="Dropdown" ma:internalName="SPB_x0020_Processed" ma:readOnly="false">
      <xsd:simpleType>
        <xsd:restriction base="dms:Choice">
          <xsd:enumeration value="SPB"/>
          <xsd:enumeration value="Agency"/>
        </xsd:restriction>
      </xsd:simpleType>
    </xsd:element>
    <xsd:element name="Bid_x0020_Type" ma:index="15" nillable="true" ma:displayName="Bid Type" ma:format="Dropdown" ma:internalName="Bid_x0020_Type" ma:readOnly="false">
      <xsd:simpleType>
        <xsd:restriction base="dms:Choice">
          <xsd:enumeration value="Draft RFP"/>
          <xsd:enumeration value="RFP"/>
          <xsd:enumeration value="RFP Cost Only"/>
          <xsd:enumeration value="RFI"/>
          <xsd:enumeration value="RFA - Subaward"/>
          <xsd:enumeration value="RFA – State Funds Grant"/>
          <xsd:enumeration value="ITB"/>
          <xsd:enumeration value="Deviation"/>
          <xsd:enumeration value="POOL"/>
          <xsd:enumeration value="Future"/>
          <xsd:enumeration value="Quote Request"/>
        </xsd:restriction>
      </xsd:simpleType>
    </xsd:element>
    <xsd:element name="Programs" ma:index="16" nillable="true" ma:displayName="Programs" ma:description="Do not include division name, specific program(s) impacted" ma:internalName="Programs" ma:readOnly="false">
      <xsd:simpleType>
        <xsd:restriction base="dms:Text">
          <xsd:maxLength value="255"/>
        </xsd:restriction>
      </xsd:simpleType>
    </xsd:element>
    <xsd:element name="RFP_x0020_Contacts" ma:index="17" nillable="true" ma:displayName="Division Contacts" ma:description="Primary Division Contact(s). Updates, Questions, Meetings, etc managed by those listed here." ma:list="UserInfo" ma:SharePointGroup="0" ma:internalName="RFP_x0020_Contact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uyer" ma:index="18" nillable="true" ma:displayName="Buyer" ma:description="DHHS Buyer assignment - UPDATED BY PROCUREMENT ONLY" ma:list="UserInfo" ma:SharePointGroup="0" ma:internalName="Buyer"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keholders" ma:index="19" nillable="true" ma:displayName="Contributors" ma:description="Any person(s) that will be involved in the review/editing of documents, to include evaluators, approvers, division contacts, etc. All internal parties must be listed here AND on the DHHS checklist" ma:list="UserInfo" ma:SharePointGroup="0" ma:internalName="Stakehold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FP_x0020_Status" ma:index="20" nillable="true" ma:displayName="DHHS Status" ma:description="DHHS Internal Status" ma:format="Dropdown" ma:internalName="RFP_x0020_Status" ma:readOnly="false">
      <xsd:simpleType>
        <xsd:restriction base="dms:Choice">
          <xsd:enumeration value="Drafting"/>
          <xsd:enumeration value="Procurement Review"/>
          <xsd:enumeration value="Legal Review"/>
          <xsd:enumeration value="Return for Edit"/>
          <xsd:enumeration value="OK to Load"/>
          <xsd:enumeration value="Deviation Review"/>
          <xsd:enumeration value="Out for Signature"/>
          <xsd:enumeration value="with DAS"/>
          <xsd:enumeration value="Completed"/>
          <xsd:enumeration value="Rejected"/>
          <xsd:enumeration value="ON HOLD"/>
        </xsd:restriction>
      </xsd:simpleType>
    </xsd:element>
    <xsd:element name="Funding_x0020_Source" ma:index="21" nillable="true" ma:displayName="Funding Source" ma:description="Type of funds to be used. For Cash/General funds select State" ma:format="Dropdown" ma:internalName="Funding_x0020_Source" ma:readOnly="false">
      <xsd:simpleType>
        <xsd:restriction base="dms:Choice">
          <xsd:enumeration value="state funds"/>
          <xsd:enumeration value="federal funds"/>
          <xsd:enumeration value="state and federal funds"/>
        </xsd:restriction>
      </xsd:simpleType>
    </xsd:element>
    <xsd:element name="Date_x0020_Sent_x0020_for_x0020_PROC_x0020_Review" ma:index="22" nillable="true" ma:displayName="Date Sent for PROC Review" ma:description="PROCUREMNET UPDATE ONLY!&#10;Date request was initially sent to Procurement for review." ma:format="DateOnly" ma:internalName="Date_x0020_Sent_x0020_for_x0020_PROC_x0020_Review" ma:readOnly="false">
      <xsd:simpleType>
        <xsd:restriction base="dms:DateTime"/>
      </xsd:simpleType>
    </xsd:element>
    <xsd:element name="Release_x0020_Date" ma:index="23" nillable="true" ma:displayName="Release Date" ma:description="Competitive Process Release Date (RFP, RFA, RFQ, ITB, etc)" ma:format="DateOnly" ma:internalName="Release_x0020_Date" ma:readOnly="false">
      <xsd:simpleType>
        <xsd:restriction base="dms:DateTime"/>
      </xsd:simpleType>
    </xsd:element>
    <xsd:element name="Cost_x0020_Avoidance_x0020_Method" ma:index="24" nillable="true" ma:displayName="Cost Avoidance Method" ma:description="Method utilized to determine cost avoidance/savings figure" ma:internalName="Cost_x0020_Avoidance_x0020_Method" ma:readOnly="false">
      <xsd:simpleType>
        <xsd:restriction base="dms:Text">
          <xsd:maxLength value="255"/>
        </xsd:restriction>
      </xsd:simpleType>
    </xsd:element>
    <xsd:element name="Cost_x0020_Avoidance" ma:index="25" nillable="true" ma:displayName="Cost Avoidance" ma:description="Cost avoidance/saving amount" ma:LCID="1033" ma:internalName="Cost_x0020_Avoidance" ma:readOnly="false">
      <xsd:simpleType>
        <xsd:restriction base="dms:Currency"/>
      </xsd:simpleType>
    </xsd:element>
  </xsd:schema>
  <xsd:schema xmlns:xsd="http://www.w3.org/2001/XMLSchema" xmlns:xs="http://www.w3.org/2001/XMLSchema" xmlns:dms="http://schemas.microsoft.com/office/2006/documentManagement/types" xmlns:pc="http://schemas.microsoft.com/office/infopath/2007/PartnerControls" targetNamespace="e3709f45-ee57-4ddf-8078-855eb8d761aa" elementFormDefault="qualified">
    <xsd:import namespace="http://schemas.microsoft.com/office/2006/documentManagement/types"/>
    <xsd:import namespace="http://schemas.microsoft.com/office/infopath/2007/PartnerControls"/>
    <xsd:element name="Legal_x0020_Approval" ma:index="3" nillable="true" ma:displayName="Legal Approval" ma:description="Updated by Legal Services ONLY." ma:format="Dropdown" ma:internalName="Legal_x0020_Approval">
      <xsd:simpleType>
        <xsd:restriction base="dms:Choice">
          <xsd:enumeration value="AS-IS"/>
          <xsd:enumeration value="With Changes"/>
          <xsd:enumeration value="Required 2nd Review"/>
        </xsd:restriction>
      </xsd:simpleType>
    </xsd:element>
    <xsd:element name="Date_x0020_sent_x0020_to_x0020_DAS" ma:index="33" nillable="true" ma:displayName="Date sent to DAS" ma:format="DateOnly" ma:internalName="Date_x0020_sent_x0020_to_x0020_DAS">
      <xsd:simpleType>
        <xsd:restriction base="dms:DateTime"/>
      </xsd:simpleType>
    </xsd:element>
    <xsd:element name="Backup_x0020_Buyer" ma:index="34" nillable="true" ma:displayName="Backup OPG Contact" ma:list="{0ff31e51-d13c-4777-8ff6-56a65292f0cd}" ma:internalName="Backup_x0020_Buyer" ma:showField="FullName">
      <xsd:simpleType>
        <xsd:restriction base="dms:Lookup"/>
      </xsd:simpleType>
    </xsd:element>
    <xsd:element name="Lead_x0020_OPG_x0020_Contact" ma:index="35" nillable="true" ma:displayName="Lead OPG Contact" ma:list="{0ff31e51-d13c-4777-8ff6-56a65292f0cd}" ma:internalName="Lead_x0020_OPG_x0020_Contact" ma:showField="FullNam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1" ma:displayName="Content Type"/>
        <xsd:element ref="dc:title" minOccurs="0" maxOccurs="1" ma:index="1" ma:displayName="Title"/>
        <xsd:element ref="dc:subject" minOccurs="0" maxOccurs="1"/>
        <xsd:element ref="dc:description" minOccurs="0" maxOccurs="1" ma:index="4"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89F3F3-9D33-481F-942F-F941E41FB0E5}">
  <ds:schemaRefs>
    <ds:schemaRef ds:uri="http://schemas.microsoft.com/sharepoint/v3"/>
    <ds:schemaRef ds:uri="http://schemas.microsoft.com/office/2006/metadata/properties"/>
    <ds:schemaRef ds:uri="http://www.w3.org/XML/1998/namespace"/>
    <ds:schemaRef ds:uri="http://purl.org/dc/elements/1.1/"/>
    <ds:schemaRef ds:uri="http://schemas.microsoft.com/office/2006/documentManagement/types"/>
    <ds:schemaRef ds:uri="http://purl.org/dc/terms/"/>
    <ds:schemaRef ds:uri="145fd85a-e86f-4392-ab15-fd3ffc15a3e1"/>
    <ds:schemaRef ds:uri="http://purl.org/dc/dcmitype/"/>
    <ds:schemaRef ds:uri="http://schemas.microsoft.com/office/infopath/2007/PartnerControls"/>
    <ds:schemaRef ds:uri="http://schemas.openxmlformats.org/package/2006/metadata/core-properties"/>
    <ds:schemaRef ds:uri="e3709f45-ee57-4ddf-8078-855eb8d761aa"/>
  </ds:schemaRefs>
</ds:datastoreItem>
</file>

<file path=customXml/itemProps2.xml><?xml version="1.0" encoding="utf-8"?>
<ds:datastoreItem xmlns:ds="http://schemas.openxmlformats.org/officeDocument/2006/customXml" ds:itemID="{EB26D5E3-B03E-4F02-8535-7154C7008C15}">
  <ds:schemaRefs>
    <ds:schemaRef ds:uri="http://schemas.microsoft.com/sharepoint/v3/contenttype/forms"/>
  </ds:schemaRefs>
</ds:datastoreItem>
</file>

<file path=customXml/itemProps3.xml><?xml version="1.0" encoding="utf-8"?>
<ds:datastoreItem xmlns:ds="http://schemas.openxmlformats.org/officeDocument/2006/customXml" ds:itemID="{A26E786C-98F6-475D-93EF-5A40BF51B02C}">
  <ds:schemaRefs>
    <ds:schemaRef ds:uri="http://schemas.microsoft.com/office/2006/metadata/customXsn"/>
  </ds:schemaRefs>
</ds:datastoreItem>
</file>

<file path=customXml/itemProps4.xml><?xml version="1.0" encoding="utf-8"?>
<ds:datastoreItem xmlns:ds="http://schemas.openxmlformats.org/officeDocument/2006/customXml" ds:itemID="{5CF23445-ED7D-4190-A772-EEFE2CF2CE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45fd85a-e86f-4392-ab15-fd3ffc15a3e1"/>
    <ds:schemaRef ds:uri="e3709f45-ee57-4ddf-8078-855eb8d761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Operations</vt:lpstr>
      <vt:lpstr>Implementation</vt:lpstr>
      <vt:lpstr>Pricing Summary</vt:lpstr>
      <vt:lpstr>Implementation!Print_Area</vt:lpstr>
      <vt:lpstr>Operations!Print_Area</vt:lpstr>
      <vt:lpstr>Implementation!Print_Titles</vt:lpstr>
      <vt:lpstr>Operations!Print_Titles</vt:lpstr>
    </vt:vector>
  </TitlesOfParts>
  <Company>State of Nebraska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Post DAS Cost Sheet</dc:title>
  <dc:creator>Lacie Pika</dc:creator>
  <dc:description/>
  <cp:lastModifiedBy>Angellica Shasteen</cp:lastModifiedBy>
  <cp:lastPrinted>2015-11-13T20:01:34Z</cp:lastPrinted>
  <dcterms:created xsi:type="dcterms:W3CDTF">2015-09-30T16:38:44Z</dcterms:created>
  <dcterms:modified xsi:type="dcterms:W3CDTF">2026-09-02T13:50:34Z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0x0101009C6FD583ED96254DA513098C802FBCEB</vt:lpwstr>
  </property>
  <property fmtid="{D5CDD505-2E9C-101B-9397-08002B2CF9AE}" pid="4" name="_docset_NoMedatataSyncRequired">
    <vt:lpwstr>False</vt:lpwstr>
  </property>
</Properties>
</file>